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5\31_03_25\Maximus fund\"/>
    </mc:Choice>
  </mc:AlternateContent>
  <bookViews>
    <workbookView xWindow="0" yWindow="0" windowWidth="19200" windowHeight="11490" activeTab="15"/>
  </bookViews>
  <sheets>
    <sheet name="1" sheetId="1" r:id="rId1"/>
    <sheet name="2" sheetId="2" r:id="rId2"/>
    <sheet name="3" sheetId="3" r:id="rId3"/>
    <sheet name="4" sheetId="4" r:id="rId4"/>
    <sheet name="5" sheetId="58" r:id="rId5"/>
    <sheet name="6_0" sheetId="81" r:id="rId6"/>
    <sheet name="6_1" sheetId="82" r:id="rId7"/>
    <sheet name="6_2" sheetId="83" r:id="rId8"/>
    <sheet name="6_3" sheetId="84" r:id="rId9"/>
    <sheet name="6_4" sheetId="85" r:id="rId10"/>
    <sheet name="6_5" sheetId="86" r:id="rId11"/>
    <sheet name="7" sheetId="87" r:id="rId12"/>
    <sheet name="8" sheetId="88" r:id="rId13"/>
    <sheet name="9" sheetId="89" r:id="rId14"/>
    <sheet name="10" sheetId="92" r:id="rId15"/>
    <sheet name="11" sheetId="91" r:id="rId16"/>
    <sheet name="10 (2)" sheetId="79" state="hidden" r:id="rId17"/>
  </sheets>
  <definedNames>
    <definedName name="_xlnm.Print_Area" localSheetId="0">'1'!$A$1:$F$100</definedName>
    <definedName name="_xlnm.Print_Area" localSheetId="14">'10'!$A$1:$I$78</definedName>
    <definedName name="_xlnm.Print_Area" localSheetId="16">'10 (2)'!$A$1:$I$70</definedName>
    <definedName name="_xlnm.Print_Area" localSheetId="15">'11'!$B$1:$L$42</definedName>
    <definedName name="_xlnm.Print_Area" localSheetId="1">'2'!$A$1:$F$96</definedName>
    <definedName name="_xlnm.Print_Area" localSheetId="2">'3'!$A$1:$F$41</definedName>
    <definedName name="_xlnm.Print_Area" localSheetId="3">'4'!$A$1:$F$56</definedName>
    <definedName name="_xlnm.Print_Area" localSheetId="4">'5'!$A$1:$F$33</definedName>
    <definedName name="_xlnm.Print_Area" localSheetId="5">'6_0'!$A$1:$Q$78</definedName>
    <definedName name="_xlnm.Print_Area" localSheetId="6">'6_1'!$A$1:$M$36</definedName>
    <definedName name="_xlnm.Print_Area" localSheetId="7">'6_2'!$A$1:$N$39</definedName>
    <definedName name="_xlnm.Print_Area" localSheetId="8">'6_3'!$A$1:$K$26</definedName>
    <definedName name="_xlnm.Print_Area" localSheetId="9">'6_4'!$A$1:$G$21</definedName>
    <definedName name="_xlnm.Print_Area" localSheetId="11">'7'!$A$1:$G$34</definedName>
    <definedName name="_xlnm.Print_Area" localSheetId="12">'8'!$A$1:$H$27</definedName>
    <definedName name="_xlnm.Print_Area" localSheetId="13">'9'!$A$1:$F$64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2" l="1"/>
  <c r="G61" i="92" l="1"/>
  <c r="H61" i="92"/>
  <c r="C61" i="92"/>
  <c r="D61" i="92"/>
  <c r="D37" i="3" l="1"/>
  <c r="D15" i="3" l="1"/>
  <c r="D19" i="3" s="1"/>
  <c r="E70" i="92"/>
  <c r="E74" i="92" s="1"/>
  <c r="D70" i="92"/>
  <c r="D74" i="92" s="1"/>
  <c r="C70" i="92"/>
  <c r="H74" i="92"/>
  <c r="G74" i="92"/>
  <c r="C74" i="92"/>
  <c r="H37" i="91" l="1"/>
  <c r="E24" i="87"/>
  <c r="D24" i="87"/>
  <c r="S75" i="81"/>
  <c r="R75" i="81"/>
  <c r="E51" i="4" l="1"/>
  <c r="E47" i="4"/>
  <c r="E32" i="4"/>
  <c r="E49" i="4" s="1"/>
  <c r="E53" i="4" s="1"/>
  <c r="E79" i="2" l="1"/>
  <c r="E78" i="2" s="1"/>
  <c r="E77" i="2" s="1"/>
  <c r="D22" i="3" s="1"/>
  <c r="E55" i="2"/>
  <c r="E48" i="2"/>
  <c r="E64" i="2" s="1"/>
  <c r="E26" i="2"/>
  <c r="E15" i="2"/>
  <c r="E46" i="2" s="1"/>
  <c r="E89" i="1"/>
  <c r="E79" i="1"/>
  <c r="E71" i="1"/>
  <c r="E52" i="1"/>
  <c r="E46" i="1"/>
  <c r="E69" i="1" s="1"/>
  <c r="E32" i="1"/>
  <c r="E26" i="1"/>
  <c r="E22" i="1"/>
  <c r="E18" i="1"/>
  <c r="E17" i="1" l="1"/>
  <c r="E41" i="1" s="1"/>
  <c r="E70" i="1" s="1"/>
  <c r="E67" i="2"/>
  <c r="E73" i="2" s="1"/>
  <c r="D21" i="3" s="1"/>
  <c r="D23" i="3" s="1"/>
  <c r="D32" i="3" s="1"/>
  <c r="E88" i="1"/>
  <c r="E86" i="1" s="1"/>
  <c r="E92" i="1" s="1"/>
  <c r="E88" i="2"/>
  <c r="G61" i="79" l="1"/>
  <c r="G75" i="79" s="1"/>
</calcChain>
</file>

<file path=xl/sharedStrings.xml><?xml version="1.0" encoding="utf-8"?>
<sst xmlns="http://schemas.openxmlformats.org/spreadsheetml/2006/main" count="1517" uniqueCount="958">
  <si>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</si>
  <si>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</si>
  <si>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</si>
  <si>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</si>
  <si>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</si>
  <si>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</si>
  <si>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</si>
  <si>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</si>
  <si>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</si>
  <si>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</si>
  <si>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</si>
  <si>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</si>
  <si>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</si>
  <si>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</si>
  <si>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</si>
  <si>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</si>
  <si>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</si>
  <si>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</si>
  <si>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</si>
  <si>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</si>
  <si>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</si>
  <si>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</si>
  <si>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</si>
  <si>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</si>
  <si>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</si>
  <si>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</si>
  <si>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</si>
  <si>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</si>
  <si>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</si>
  <si>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</si>
  <si>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</si>
  <si>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</si>
  <si>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</si>
  <si>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</si>
  <si>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</si>
  <si>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</si>
  <si>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</si>
  <si>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</si>
  <si>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</si>
  <si>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</si>
  <si>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</si>
  <si>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</si>
  <si>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</si>
  <si>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</si>
  <si>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</si>
  <si>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</si>
  <si>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</si>
  <si>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</si>
  <si>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</si>
  <si>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</si>
  <si>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</si>
  <si>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</si>
  <si>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</si>
  <si>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</si>
  <si>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</si>
  <si>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</si>
  <si>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</si>
  <si>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</si>
  <si>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</si>
  <si>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</si>
  <si>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</si>
  <si>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</si>
  <si>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</si>
  <si>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</si>
  <si>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</si>
  <si>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</si>
  <si>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</si>
  <si>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</si>
  <si>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</si>
  <si>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</si>
  <si>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</si>
  <si>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</si>
  <si>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</si>
  <si>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</si>
  <si>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</si>
  <si>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</si>
  <si>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</si>
  <si>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</si>
  <si>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</si>
  <si>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</si>
  <si>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</si>
  <si>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</si>
  <si>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</si>
  <si>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</si>
  <si>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</si>
  <si>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</si>
  <si>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</si>
  <si>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</si>
  <si>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</si>
  <si>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</si>
  <si>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</si>
  <si>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</si>
  <si>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</si>
  <si>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</si>
  <si>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</si>
  <si>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</si>
  <si>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</si>
  <si>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</si>
  <si>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</si>
  <si>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</si>
  <si>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</si>
  <si>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</si>
  <si>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</si>
  <si>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</si>
  <si>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</si>
  <si>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</si>
  <si>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</si>
  <si>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</si>
  <si>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</si>
  <si>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</si>
  <si>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</si>
  <si>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</si>
  <si>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</si>
  <si>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</si>
  <si>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</si>
  <si>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</si>
  <si>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</si>
  <si>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</si>
  <si>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</si>
  <si>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</si>
  <si>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</si>
  <si>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</si>
  <si>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</si>
  <si>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</si>
  <si>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</si>
  <si>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</si>
  <si>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</si>
  <si>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</si>
  <si>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</si>
  <si>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</si>
  <si>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</si>
  <si>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</si>
  <si>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</si>
  <si>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</si>
  <si>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</si>
  <si>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</si>
  <si>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</si>
  <si>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</si>
  <si>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</si>
  <si>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</si>
  <si>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</si>
  <si>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</si>
  <si>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</si>
  <si>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</si>
  <si>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</si>
  <si>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</si>
  <si>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</si>
  <si>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</si>
  <si>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</si>
  <si>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</si>
  <si>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</si>
  <si>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</si>
  <si>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</si>
  <si>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</si>
  <si>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</si>
  <si>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</si>
  <si>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</si>
  <si>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</si>
  <si>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</si>
  <si>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</si>
  <si>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</si>
  <si>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</si>
  <si>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</si>
  <si>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</si>
  <si>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</si>
  <si>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</si>
  <si>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</si>
  <si>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</si>
  <si>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</si>
  <si>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</si>
  <si>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</si>
  <si>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</si>
  <si>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</si>
  <si>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</si>
  <si>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</si>
  <si>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</si>
  <si>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</si>
  <si>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</si>
  <si>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</si>
  <si>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</si>
  <si>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</si>
  <si>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</si>
  <si>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</si>
  <si>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</si>
  <si>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</si>
  <si>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</si>
  <si>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</si>
  <si>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</si>
  <si>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</si>
  <si>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</si>
  <si>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</si>
  <si>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</si>
  <si>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</si>
  <si>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</si>
  <si>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</si>
  <si>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</si>
  <si>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</si>
  <si>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</si>
  <si>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</si>
  <si>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</si>
  <si>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</si>
  <si>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</si>
  <si>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</si>
  <si>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</si>
  <si>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</si>
  <si>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</si>
  <si>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</si>
  <si>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</si>
  <si>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</si>
  <si>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</si>
  <si>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</si>
  <si>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</si>
  <si>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</si>
  <si>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</si>
  <si>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</si>
  <si>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</si>
  <si>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</si>
  <si>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</si>
  <si>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</si>
  <si>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</si>
  <si>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</si>
  <si>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</si>
  <si>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</si>
  <si>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</si>
  <si>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</si>
  <si>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</si>
  <si>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</si>
  <si>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</si>
  <si>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</si>
  <si>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</si>
  <si>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</si>
  <si>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</si>
  <si>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</si>
  <si>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</si>
  <si>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</si>
  <si>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</si>
  <si>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</si>
  <si>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</si>
  <si>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</si>
  <si>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</si>
  <si>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</si>
  <si>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</si>
  <si>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</si>
  <si>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</si>
  <si>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</si>
  <si>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</si>
  <si>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</si>
  <si>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</si>
  <si>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</si>
  <si>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</si>
  <si>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</si>
  <si>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</si>
  <si>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</si>
  <si>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</si>
  <si>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</si>
  <si>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</si>
  <si>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</si>
  <si>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</si>
  <si>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</si>
  <si>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</si>
  <si>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</si>
  <si>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</si>
  <si>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</si>
  <si>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</si>
  <si>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</si>
  <si>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</si>
  <si>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</si>
  <si>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</si>
  <si>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</si>
  <si>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</si>
  <si>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</si>
  <si>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</si>
  <si>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</si>
  <si>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</si>
  <si>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</si>
  <si>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</si>
  <si>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</si>
  <si>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</si>
  <si>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</si>
  <si>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</si>
  <si>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</si>
  <si>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</si>
  <si>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</si>
  <si>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</si>
  <si>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</si>
  <si>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</si>
  <si>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</si>
  <si>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</si>
  <si>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</si>
  <si>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</si>
  <si>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</si>
  <si>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</si>
  <si>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</si>
  <si>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</si>
  <si>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</si>
  <si>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</si>
  <si>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</si>
  <si>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</si>
  <si>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</si>
  <si>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</si>
  <si>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</si>
  <si>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</si>
  <si>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</si>
  <si>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</si>
  <si>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</si>
  <si>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</si>
  <si>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</si>
  <si>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</si>
  <si>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</si>
  <si>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</si>
  <si>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</si>
  <si>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</si>
  <si>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</si>
  <si>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</si>
  <si>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</si>
  <si>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</si>
  <si>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</si>
  <si>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</si>
  <si>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</si>
  <si>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</si>
  <si>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</si>
  <si>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</si>
  <si>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</si>
  <si>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</si>
  <si>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</si>
  <si>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</si>
  <si>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</si>
  <si>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</si>
  <si>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</si>
  <si>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</si>
  <si>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</si>
  <si>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</si>
  <si>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</si>
  <si>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</si>
  <si>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</si>
  <si>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</si>
  <si>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</si>
  <si>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</si>
  <si>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</si>
  <si>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</si>
  <si>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</si>
  <si>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</si>
  <si>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</si>
  <si>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</si>
  <si>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</si>
  <si>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</si>
  <si>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</si>
  <si>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</si>
  <si>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</si>
  <si>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</si>
  <si>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</si>
  <si>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</si>
  <si>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</si>
  <si>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</si>
  <si>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</si>
  <si>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</si>
  <si>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</si>
  <si>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</si>
  <si>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</si>
  <si>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</si>
  <si>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</si>
  <si>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</si>
  <si>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</si>
  <si>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</si>
  <si>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</si>
  <si>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</si>
  <si>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</si>
  <si>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Nabavna vrijednost</t>
  </si>
  <si>
    <t>Obveznice</t>
  </si>
  <si>
    <t>OMIF Maximus fund</t>
  </si>
  <si>
    <t>Nenad Tomović    Goran Klincov</t>
  </si>
  <si>
    <t>Naziv društva za upravljanje investicionim fondom: DUIF Kristal invest A.D. Banja Luka</t>
  </si>
  <si>
    <t>XII</t>
  </si>
  <si>
    <t>XIII</t>
  </si>
  <si>
    <t>XVI</t>
  </si>
  <si>
    <t>XIV</t>
  </si>
  <si>
    <t>XV</t>
  </si>
  <si>
    <t>XVII</t>
  </si>
  <si>
    <t>V</t>
  </si>
  <si>
    <t>VI</t>
  </si>
  <si>
    <t>VII</t>
  </si>
  <si>
    <t>IX</t>
  </si>
  <si>
    <t>XX</t>
  </si>
  <si>
    <t>IZVJEŠTAJ O NEREALIZOVANIM DOBICIMA (GUBICIMA)</t>
  </si>
  <si>
    <t>Datum zadnje procjene</t>
  </si>
  <si>
    <t>Ulaganje po emitentu (naziv i oznaka HOV)</t>
  </si>
  <si>
    <t>Fer vrijednost</t>
  </si>
  <si>
    <t>Revalorizacija po osnovu instrumenata zaštite</t>
  </si>
  <si>
    <t>Nerealizovani  dobitak (gubitak) priznat kroz rezultat perioda</t>
  </si>
  <si>
    <t>Sarajevska pivara d.d. Sarajevo / SRPVRK1</t>
  </si>
  <si>
    <t>Birač a.d Zvornik - u stečaju / BIRA-R-A</t>
  </si>
  <si>
    <t>Dobojinvest a.d. Doboj / DOIN-R-A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</si>
  <si>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</si>
  <si>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</si>
  <si>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</si>
  <si>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</si>
  <si>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</si>
  <si>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</si>
  <si>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</si>
  <si>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</si>
  <si>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</si>
  <si>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</si>
  <si>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</si>
  <si>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</si>
  <si>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</si>
  <si>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</si>
  <si>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</si>
  <si>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Rudnici željezne rude Ljubija a.d. Prijedor / LJUB-R-A</t>
  </si>
  <si>
    <t>Luka a.d. Šamac / LKSM-R-A</t>
  </si>
  <si>
    <t>Novi Bimeks d.d. Brčko - u stečaju / NBS9-R-A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</si>
  <si>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</si>
  <si>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</si>
  <si>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</si>
  <si>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</si>
  <si>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</si>
  <si>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</si>
  <si>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</si>
  <si>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</si>
  <si>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</si>
  <si>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</si>
  <si>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</si>
  <si>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Velepromet a.d. Prijedor / VLPR-R-A</t>
  </si>
  <si>
    <t>Volkswagen AG Vz / VOW3</t>
  </si>
  <si>
    <t>Valamar Riviera d.d. Poreč / RIVP</t>
  </si>
  <si>
    <t>Jugopetrol a.d. Podgorica / JGPK</t>
  </si>
  <si>
    <t>Crnogorski telekom a.d. Podgorica / TECG</t>
  </si>
  <si>
    <t>Makedonska banka ad Skoplje  / MKB</t>
  </si>
  <si>
    <t>Metalac a.d. Gornji Milanovac / MTLC</t>
  </si>
  <si>
    <t>Zavarovalnica Triglav d.d. Ljubljana / ZVTG</t>
  </si>
  <si>
    <t>Alibaba Group Holding Limited / BABA</t>
  </si>
  <si>
    <t xml:space="preserve">Redovne akcije </t>
  </si>
  <si>
    <t>Prioritetne akcije</t>
  </si>
  <si>
    <t>Akcije ZIF</t>
  </si>
  <si>
    <t>REPUBLIKA SRPSKA 3,20% 10/06/25 / RSBD-O20</t>
  </si>
  <si>
    <t>Republika Srpska- stara devizna štednja 9 / RSDS-O-I</t>
  </si>
  <si>
    <t>Rep. Srpska stara devizna stednja 10 / RSDS-O-J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</si>
  <si>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</si>
  <si>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</si>
  <si>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</si>
  <si>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</si>
  <si>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</si>
  <si>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</si>
  <si>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</si>
  <si>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>Devon Energy Corporation / DVN</t>
  </si>
  <si>
    <t>Naziv investicionog fonda: OMIF Maximus fund</t>
  </si>
  <si>
    <t>Žitopromet d.d. Brčko / ZTR9-R-D</t>
  </si>
  <si>
    <t>Kinder Morgan Inc. / KMI</t>
  </si>
  <si>
    <t>Pfizer Inc / PFE</t>
  </si>
  <si>
    <t>Deutschland, Bundesrepublik / BO80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</si>
  <si>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</si>
  <si>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</si>
  <si>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</si>
  <si>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Amortizacija diskonta (premije) fin.sredstava po amortizovanoj vrijednosti</t>
  </si>
  <si>
    <t>Dana, 16.07.2024</t>
  </si>
  <si>
    <t>INVESTICIONOG FONDA  za period 01.01.2024.- 30.06.2024 godine</t>
  </si>
  <si>
    <t>XIX</t>
  </si>
  <si>
    <t>JIB zatvorenog investicionog fonda: JP-M-7</t>
  </si>
  <si>
    <t>Bojan Blagojević, broj licence 0646/25</t>
  </si>
  <si>
    <t>IZVJEŠTAJ O STRUKTURI ULAGANJA INVESTICIONOG FONDA</t>
  </si>
  <si>
    <t>na dan 31.03.2025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</si>
  <si>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</si>
  <si>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</si>
  <si>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</si>
  <si>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</si>
  <si>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</si>
  <si>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</si>
  <si>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</si>
  <si>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</si>
  <si>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</si>
  <si>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</si>
  <si>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</si>
  <si>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</si>
  <si>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</si>
  <si>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</si>
  <si>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</si>
  <si>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</si>
  <si>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</si>
  <si>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</si>
  <si>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</si>
  <si>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</si>
  <si>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</si>
  <si>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</si>
  <si>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</si>
  <si>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</si>
  <si>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</si>
  <si>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</si>
  <si>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</si>
  <si>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</si>
  <si>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</si>
  <si>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</si>
  <si>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</si>
  <si>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Dobojinvest a.d. Doboj</t>
  </si>
  <si>
    <t>DOIN-R-A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</si>
  <si>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</si>
  <si>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</si>
  <si>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</si>
  <si>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</si>
  <si>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</si>
  <si>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</si>
  <si>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</si>
  <si>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</si>
  <si>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</si>
  <si>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</si>
  <si>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</si>
  <si>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</si>
  <si>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</si>
  <si>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</si>
  <si>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</si>
  <si>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</si>
  <si>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</si>
  <si>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</si>
  <si>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</si>
  <si>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</si>
  <si>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</si>
  <si>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</si>
  <si>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</si>
  <si>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</si>
  <si>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</si>
  <si>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</si>
  <si>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</si>
  <si>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</si>
  <si>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</si>
  <si>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</si>
  <si>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</si>
  <si>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</si>
  <si>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</si>
  <si>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</si>
  <si>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Makedonska banka ad Skoplje</t>
  </si>
  <si>
    <t>MKB</t>
  </si>
  <si>
    <t>Novi Bimeks d.d. Brčko - u stečaju</t>
  </si>
  <si>
    <t>NBS9-R-A</t>
  </si>
  <si>
    <t>Poslovna zona a.d. Banja Luka</t>
  </si>
  <si>
    <t>PZBL-R-A</t>
  </si>
  <si>
    <t>Ratarstvo a.d. Nova Topola - u stečaju</t>
  </si>
  <si>
    <t>RATA-R-A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</si>
  <si>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</si>
  <si>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</si>
  <si>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</si>
  <si>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</si>
  <si>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</si>
  <si>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</si>
  <si>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</si>
  <si>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</si>
  <si>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Saničani a.d. Prijedor</t>
  </si>
  <si>
    <t>SNCN-R-A</t>
  </si>
  <si>
    <t>Sarajevska pivara d.d. Sarajevo</t>
  </si>
  <si>
    <t>SRPVRK1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</si>
  <si>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</si>
  <si>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</si>
  <si>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</si>
  <si>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</si>
  <si>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</si>
  <si>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</si>
  <si>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</si>
  <si>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</si>
  <si>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Žitopromet d.d. Brčko</t>
  </si>
  <si>
    <t>ZTR9-R-D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</si>
  <si>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</si>
  <si>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</si>
  <si>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</si>
  <si>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</si>
  <si>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</si>
  <si>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</si>
  <si>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</si>
  <si>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</si>
  <si>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</si>
  <si>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</si>
  <si>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</si>
  <si>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</si>
  <si>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</si>
  <si>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</si>
  <si>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</si>
  <si>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</si>
  <si>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</si>
  <si>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</si>
  <si>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</si>
  <si>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</si>
  <si>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</si>
  <si>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</si>
  <si>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</si>
  <si>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</si>
  <si>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</si>
  <si>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</si>
  <si>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</si>
  <si>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</si>
  <si>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</si>
  <si>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</si>
  <si>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</si>
  <si>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</si>
  <si>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</si>
  <si>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</si>
  <si>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</si>
  <si>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</si>
  <si>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</si>
  <si>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</si>
  <si>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</si>
  <si>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Alibaba Group Holding Limited</t>
  </si>
  <si>
    <t>BABA</t>
  </si>
  <si>
    <t>ConocoPhillips</t>
  </si>
  <si>
    <t>COP</t>
  </si>
  <si>
    <t>Devon Energy Corporation</t>
  </si>
  <si>
    <t>DVN</t>
  </si>
  <si>
    <t>Jugopetrol a.d. Podgorica</t>
  </si>
  <si>
    <t>JGPK</t>
  </si>
  <si>
    <t>Metalac a.d. Gornji Milanovac</t>
  </si>
  <si>
    <t>MTLC</t>
  </si>
  <si>
    <t>ONE Gas Inc.</t>
  </si>
  <si>
    <t>OGS</t>
  </si>
  <si>
    <t>Pfizer Inc</t>
  </si>
  <si>
    <t>PFE</t>
  </si>
  <si>
    <t>Valamar Riviera d.d. Porec</t>
  </si>
  <si>
    <t>RIVP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</si>
  <si>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</si>
  <si>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</si>
  <si>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</si>
  <si>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</si>
  <si>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</si>
  <si>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</si>
  <si>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</si>
  <si>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</si>
  <si>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</si>
  <si>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</si>
  <si>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</si>
  <si>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</si>
  <si>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</si>
  <si>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</si>
  <si>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</si>
  <si>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</si>
  <si>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</si>
  <si>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</si>
  <si>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</si>
  <si>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</si>
  <si>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</si>
  <si>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</si>
  <si>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</si>
  <si>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</si>
  <si>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</si>
  <si>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</si>
  <si>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</si>
  <si>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</si>
  <si>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</si>
  <si>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</si>
  <si>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</si>
  <si>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</si>
  <si>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</si>
  <si>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</si>
  <si>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</si>
  <si>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</si>
  <si>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</si>
  <si>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</si>
  <si>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na dan 31.03.2025 godine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</si>
  <si>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</si>
  <si>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</si>
  <si>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</si>
  <si>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</si>
  <si>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</si>
  <si>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</si>
  <si>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</si>
  <si>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</si>
  <si>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</si>
  <si>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</si>
  <si>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</si>
  <si>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</si>
  <si>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</si>
  <si>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</si>
  <si>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</si>
  <si>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</si>
  <si>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</si>
  <si>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</si>
  <si>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</si>
  <si>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</si>
  <si>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</si>
  <si>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RSDS-O-J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</si>
  <si>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</si>
  <si>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</si>
  <si>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</si>
  <si>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</si>
  <si>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</si>
  <si>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</si>
  <si>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</si>
  <si>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</si>
  <si>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</si>
  <si>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</si>
  <si>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</si>
  <si>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</si>
  <si>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</si>
  <si>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</si>
  <si>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</si>
  <si>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</si>
  <si>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</si>
  <si>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</si>
  <si>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</si>
  <si>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</si>
  <si>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</si>
  <si>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</si>
  <si>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</si>
  <si>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</si>
  <si>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</si>
  <si>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</si>
  <si>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</si>
  <si>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</si>
  <si>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</si>
  <si>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</si>
  <si>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</si>
  <si>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</si>
  <si>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</si>
  <si>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</si>
  <si>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</si>
  <si>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</si>
  <si>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</si>
  <si>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</si>
  <si>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</si>
  <si>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</si>
  <si>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</si>
  <si>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</si>
  <si>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</si>
  <si>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</si>
  <si>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</si>
  <si>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</si>
  <si>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</si>
  <si>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</si>
  <si>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</si>
  <si>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</si>
  <si>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</si>
  <si>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</si>
  <si>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</si>
  <si>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</si>
  <si>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</si>
  <si>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</si>
  <si>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</si>
  <si>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</si>
  <si>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</si>
  <si>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</si>
  <si>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</si>
  <si>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</si>
  <si>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</si>
  <si>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</si>
  <si>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</si>
  <si>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</si>
  <si>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</si>
  <si>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</si>
  <si>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</si>
  <si>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</si>
  <si>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</si>
  <si>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</si>
  <si>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</si>
  <si>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</si>
  <si>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</si>
  <si>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</si>
  <si>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</si>
  <si>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</si>
  <si>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</si>
  <si>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</si>
  <si>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</si>
  <si>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</si>
  <si>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</si>
  <si>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</si>
  <si>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</si>
  <si>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</si>
  <si>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</si>
  <si>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</si>
  <si>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</si>
  <si>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</si>
  <si>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</si>
  <si>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</si>
  <si>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</si>
  <si>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</si>
  <si>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</si>
  <si>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</si>
  <si>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</si>
  <si>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</si>
  <si>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</si>
  <si>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</si>
  <si>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</si>
  <si>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</si>
  <si>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</si>
  <si>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</si>
  <si>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</si>
  <si>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</si>
  <si>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</si>
  <si>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</si>
  <si>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</si>
  <si>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</si>
  <si>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</si>
  <si>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</si>
  <si>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</si>
  <si>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</si>
  <si>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</si>
  <si>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</si>
  <si>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</si>
  <si>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</si>
  <si>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</si>
  <si>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</si>
  <si>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</si>
  <si>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</si>
  <si>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</si>
  <si>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</si>
  <si>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</si>
  <si>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</si>
  <si>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</si>
  <si>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</si>
  <si>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</si>
  <si>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</si>
  <si>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</si>
  <si>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</si>
  <si>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</si>
  <si>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</si>
  <si>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</si>
  <si>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</si>
  <si>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</si>
  <si>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</si>
  <si>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</si>
  <si>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</si>
  <si>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</si>
  <si>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</si>
  <si>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</si>
  <si>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</si>
  <si>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</si>
  <si>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</si>
  <si>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</si>
  <si>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</si>
  <si>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</si>
  <si>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</si>
  <si>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</si>
  <si>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</si>
  <si>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</si>
  <si>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</si>
  <si>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</si>
  <si>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</si>
  <si>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</si>
  <si>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</si>
  <si>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</si>
  <si>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</si>
  <si>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</si>
  <si>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</si>
  <si>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</si>
  <si>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</si>
  <si>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</si>
  <si>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</si>
  <si>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</si>
  <si>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</si>
  <si>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MF BANKA BANJA LUKA</t>
  </si>
  <si>
    <t>MF BANKA 28/02/26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</si>
  <si>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</si>
  <si>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</si>
  <si>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</si>
  <si>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</si>
  <si>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</si>
  <si>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</si>
  <si>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</si>
  <si>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</si>
  <si>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</si>
  <si>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na dan 31.03.2025. godine</t>
  </si>
  <si>
    <t>V- DERIVATI</t>
  </si>
  <si>
    <t>POZICIJA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</si>
  <si>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</si>
  <si>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</si>
  <si>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</si>
  <si>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</si>
  <si>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</si>
  <si>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</si>
  <si>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</si>
  <si>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</si>
  <si>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</si>
  <si>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</si>
  <si>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31.03.2025 godine</t>
  </si>
  <si>
    <t xml:space="preserve">Akcije 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</si>
  <si>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</si>
  <si>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</si>
  <si>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</si>
  <si>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</si>
  <si>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</si>
  <si>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</si>
  <si>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31.03.2025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</si>
  <si>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</si>
  <si>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</si>
  <si>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</si>
  <si>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</si>
  <si>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</si>
  <si>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</si>
  <si>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</si>
  <si>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</si>
  <si>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</si>
  <si>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</si>
  <si>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</si>
  <si>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</si>
  <si>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</si>
  <si>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</si>
  <si>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VLPR-R-A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</si>
  <si>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</si>
  <si>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</si>
  <si>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</si>
  <si>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</si>
  <si>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</si>
  <si>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</si>
  <si>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</si>
  <si>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</si>
  <si>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</si>
  <si>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</si>
  <si>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</si>
  <si>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BS82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</si>
  <si>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</si>
  <si>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</si>
  <si>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</si>
  <si>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</si>
  <si>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</si>
  <si>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</si>
  <si>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</si>
  <si>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</si>
  <si>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</si>
  <si>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</si>
  <si>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</si>
  <si>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</si>
  <si>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</si>
  <si>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Amortizacija diskonta (premije) fin.sredstava  koja se drže do roka dospjeća</t>
  </si>
  <si>
    <t>ConocoPhillips / COP</t>
  </si>
  <si>
    <t>ONE Gas inc. / OGS</t>
  </si>
  <si>
    <t xml:space="preserve">IZVJEŠTAJ O TRANSAKCIJAMA S POVEZANIM LICIMA       </t>
  </si>
  <si>
    <t>Na dan 31.03.2025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</si>
  <si>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</si>
  <si>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</si>
  <si>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</si>
  <si>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</si>
  <si>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</si>
  <si>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</si>
  <si>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31.03.2025.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</si>
  <si>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</si>
  <si>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</si>
  <si>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</si>
  <si>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</si>
  <si>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</si>
  <si>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</si>
  <si>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</si>
  <si>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</si>
  <si>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</si>
  <si>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</si>
  <si>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</si>
  <si>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01.01.-31.03.2025.</t>
  </si>
  <si>
    <t>Prezime i ime povezanog lica</t>
  </si>
  <si>
    <t>Iznos isplate</t>
  </si>
  <si>
    <t>Svrha isplate</t>
  </si>
  <si>
    <t>Kristal Invest ad Banja Luka</t>
  </si>
  <si>
    <t>UPRAVLJAČKA NAKNADA</t>
  </si>
  <si>
    <t>Dana, 25.04.2025</t>
  </si>
  <si>
    <t>Dana 25.04.2025</t>
  </si>
  <si>
    <t>Dana,25.04.2025</t>
  </si>
  <si>
    <t xml:space="preserve">od 01.01.2025. -  31.03.2025.  godine </t>
  </si>
  <si>
    <t>za period 01.01.2025. -  31.03.2025. god.</t>
  </si>
  <si>
    <t xml:space="preserve"> za period od 01.01.2025. - 31.03.2025. godine</t>
  </si>
  <si>
    <t>za period 01.01.2025.-31.03.2025. godine</t>
  </si>
  <si>
    <t xml:space="preserve">Bojan Blagojević, broj licence 0646/25 </t>
  </si>
  <si>
    <t>INVESTICIONOG FONDA za period  01.01.2025 - 31.03.2025 godine</t>
  </si>
  <si>
    <t>INVESTICIONOG FONDA  za period 01.01.2025- 31.03.2025 godine</t>
  </si>
  <si>
    <t>XVIII</t>
  </si>
  <si>
    <t>XIX-1</t>
  </si>
  <si>
    <t>XIX-2</t>
  </si>
  <si>
    <t>X</t>
  </si>
  <si>
    <t>XXI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</si>
</sst>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</font>
    <font>
      <u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0">
    <xf numFmtId="0" fontId="0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8" fillId="0" borderId="0"/>
    <xf numFmtId="0" fontId="9" fillId="0" borderId="0"/>
    <xf numFmtId="0" fontId="10" fillId="0" borderId="0"/>
    <xf numFmtId="0" fontId="12" fillId="0" borderId="0"/>
    <xf numFmtId="0" fontId="13" fillId="0" borderId="0"/>
  </cellStyleXfs>
  <cellXfs count="297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1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/>
    <xf numFmtId="165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1" fontId="0" fillId="0" borderId="0" xfId="0" applyNumberFormat="1" applyFont="1"/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right"/>
    </xf>
    <xf numFmtId="0" fontId="1" fillId="2" borderId="0" xfId="7" applyNumberFormat="1" applyFont="1" applyFill="1" applyBorder="1" applyAlignment="1" applyProtection="1"/>
    <xf numFmtId="0" fontId="1" fillId="2" borderId="0" xfId="8" applyNumberFormat="1" applyFont="1" applyFill="1" applyBorder="1" applyAlignment="1" applyProtection="1"/>
    <xf numFmtId="0" fontId="1" fillId="2" borderId="0" xfId="8" applyNumberFormat="1" applyFont="1" applyFill="1" applyBorder="1" applyAlignment="1" applyProtection="1">
      <alignment horizontal="left" vertical="center"/>
    </xf>
    <xf numFmtId="0" fontId="1" fillId="2" borderId="0" xfId="8" applyNumberFormat="1" applyFont="1" applyFill="1" applyBorder="1" applyAlignment="1" applyProtection="1">
      <alignment horizontal="center" vertical="center"/>
    </xf>
    <xf numFmtId="0" fontId="1" fillId="2" borderId="3" xfId="8" applyNumberFormat="1" applyFont="1" applyFill="1" applyBorder="1" applyAlignment="1" applyProtection="1">
      <alignment horizontal="center" vertical="center" wrapText="1"/>
    </xf>
    <xf numFmtId="0" fontId="1" fillId="2" borderId="3" xfId="8" applyNumberFormat="1" applyFont="1" applyFill="1" applyBorder="1" applyAlignment="1" applyProtection="1">
      <alignment horizontal="center" vertical="top" wrapText="1"/>
    </xf>
    <xf numFmtId="0" fontId="1" fillId="2" borderId="0" xfId="8" applyNumberFormat="1" applyFont="1" applyFill="1" applyBorder="1" applyAlignment="1" applyProtection="1">
      <alignment horizontal="left"/>
    </xf>
    <xf numFmtId="0" fontId="1" fillId="2" borderId="2" xfId="8" applyNumberFormat="1" applyFont="1" applyFill="1" applyBorder="1" applyAlignment="1" applyProtection="1">
      <alignment horizontal="left"/>
    </xf>
    <xf numFmtId="0" fontId="12" fillId="0" borderId="0" xfId="8"/>
    <xf numFmtId="0" fontId="1" fillId="2" borderId="0" xfId="8" applyNumberFormat="1" applyFont="1" applyFill="1" applyBorder="1" applyAlignment="1" applyProtection="1">
      <alignment horizontal="center"/>
    </xf>
    <xf numFmtId="43" fontId="1" fillId="2" borderId="0" xfId="8" applyNumberFormat="1" applyFont="1" applyFill="1" applyBorder="1" applyAlignment="1" applyProtection="1"/>
    <xf numFmtId="3" fontId="1" fillId="2" borderId="0" xfId="8" applyNumberFormat="1" applyFont="1" applyFill="1" applyBorder="1" applyAlignment="1" applyProtection="1"/>
    <xf numFmtId="3" fontId="1" fillId="2" borderId="0" xfId="8" applyNumberFormat="1" applyFont="1" applyFill="1" applyBorder="1" applyAlignment="1" applyProtection="1">
      <alignment horizontal="center"/>
    </xf>
    <xf numFmtId="3" fontId="1" fillId="2" borderId="3" xfId="8" applyNumberFormat="1" applyFont="1" applyFill="1" applyBorder="1" applyAlignment="1" applyProtection="1">
      <alignment horizontal="center" vertical="center" wrapText="1"/>
    </xf>
    <xf numFmtId="3" fontId="1" fillId="2" borderId="3" xfId="8" applyNumberFormat="1" applyFont="1" applyFill="1" applyBorder="1" applyAlignment="1" applyProtection="1">
      <alignment horizontal="center" vertical="top" wrapText="1"/>
    </xf>
    <xf numFmtId="14" fontId="1" fillId="2" borderId="3" xfId="8" applyNumberFormat="1" applyFont="1" applyFill="1" applyBorder="1" applyAlignment="1" applyProtection="1">
      <alignment vertical="top"/>
    </xf>
    <xf numFmtId="0" fontId="1" fillId="2" borderId="4" xfId="8" applyNumberFormat="1" applyFont="1" applyFill="1" applyBorder="1" applyAlignment="1" applyProtection="1">
      <alignment horizontal="left" vertical="top"/>
    </xf>
    <xf numFmtId="166" fontId="1" fillId="2" borderId="5" xfId="8" applyNumberFormat="1" applyFont="1" applyFill="1" applyBorder="1" applyAlignment="1" applyProtection="1">
      <alignment vertical="top" wrapText="1"/>
    </xf>
    <xf numFmtId="0" fontId="1" fillId="2" borderId="4" xfId="8" applyNumberFormat="1" applyFont="1" applyFill="1" applyBorder="1" applyAlignment="1" applyProtection="1">
      <alignment horizontal="left" vertical="center"/>
    </xf>
    <xf numFmtId="166" fontId="1" fillId="2" borderId="3" xfId="8" applyNumberFormat="1" applyFont="1" applyFill="1" applyBorder="1" applyAlignment="1" applyProtection="1">
      <alignment vertical="top" wrapText="1"/>
    </xf>
    <xf numFmtId="0" fontId="1" fillId="2" borderId="0" xfId="8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2" xfId="7" applyNumberFormat="1" applyFont="1" applyFill="1" applyBorder="1" applyAlignment="1" applyProtection="1">
      <alignment horizontal="right"/>
    </xf>
    <xf numFmtId="0" fontId="1" fillId="0" borderId="0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wrapText="1"/>
    </xf>
    <xf numFmtId="0" fontId="1" fillId="2" borderId="3" xfId="7" applyNumberFormat="1" applyFont="1" applyFill="1" applyBorder="1" applyAlignment="1" applyProtection="1">
      <alignment horizontal="center" wrapText="1"/>
    </xf>
    <xf numFmtId="0" fontId="1" fillId="2" borderId="3" xfId="7" applyNumberFormat="1" applyFont="1" applyFill="1" applyBorder="1" applyAlignment="1" applyProtection="1">
      <alignment horizontal="center" vertical="center" wrapText="1"/>
    </xf>
    <xf numFmtId="0" fontId="1" fillId="2" borderId="3" xfId="7" applyNumberFormat="1" applyFont="1" applyFill="1" applyBorder="1" applyAlignment="1" applyProtection="1">
      <alignment horizontal="center" vertical="top" wrapText="1"/>
    </xf>
    <xf numFmtId="0" fontId="1" fillId="2" borderId="3" xfId="7" applyNumberFormat="1" applyFont="1" applyFill="1" applyBorder="1" applyAlignment="1" applyProtection="1">
      <alignment vertical="top" wrapText="1"/>
    </xf>
    <xf numFmtId="3" fontId="1" fillId="2" borderId="3" xfId="7" applyNumberFormat="1" applyFont="1" applyFill="1" applyBorder="1" applyAlignment="1" applyProtection="1">
      <alignment horizontal="right" vertical="top" wrapText="1"/>
    </xf>
    <xf numFmtId="3" fontId="1" fillId="2" borderId="3" xfId="7" applyNumberFormat="1" applyFont="1" applyFill="1" applyBorder="1" applyAlignment="1" applyProtection="1">
      <alignment horizontal="right" vertical="center" wrapText="1"/>
    </xf>
    <xf numFmtId="164" fontId="1" fillId="2" borderId="3" xfId="7" applyNumberFormat="1" applyFont="1" applyFill="1" applyBorder="1" applyAlignment="1" applyProtection="1">
      <alignment horizontal="right" vertical="center" wrapText="1"/>
    </xf>
    <xf numFmtId="0" fontId="1" fillId="0" borderId="0" xfId="7" applyNumberFormat="1" applyFont="1" applyFill="1" applyBorder="1" applyAlignment="1" applyProtection="1">
      <alignment horizontal="center"/>
    </xf>
    <xf numFmtId="166" fontId="1" fillId="0" borderId="0" xfId="7" applyNumberFormat="1" applyFont="1" applyFill="1" applyBorder="1" applyAlignment="1" applyProtection="1"/>
    <xf numFmtId="164" fontId="1" fillId="2" borderId="3" xfId="7" applyNumberFormat="1" applyFont="1" applyFill="1" applyBorder="1" applyAlignment="1" applyProtection="1">
      <alignment horizontal="right"/>
    </xf>
    <xf numFmtId="0" fontId="1" fillId="2" borderId="0" xfId="7" applyNumberFormat="1" applyFont="1" applyFill="1" applyBorder="1" applyAlignment="1" applyProtection="1">
      <alignment horizontal="right"/>
    </xf>
    <xf numFmtId="3" fontId="4" fillId="0" borderId="0" xfId="0" applyNumberFormat="1" applyFont="1"/>
    <xf numFmtId="0" fontId="1" fillId="2" borderId="0" xfId="9" applyNumberFormat="1" applyFont="1" applyFill="1" applyBorder="1" applyAlignment="1" applyProtection="1"/>
    <xf numFmtId="0" fontId="1" fillId="0" borderId="0" xfId="9" applyNumberFormat="1" applyFont="1" applyFill="1" applyBorder="1" applyAlignment="1" applyProtection="1"/>
    <xf numFmtId="0" fontId="1" fillId="2" borderId="0" xfId="9" applyNumberFormat="1" applyFont="1" applyFill="1" applyBorder="1" applyAlignment="1" applyProtection="1">
      <alignment horizontal="center"/>
    </xf>
    <xf numFmtId="0" fontId="1" fillId="2" borderId="3" xfId="9" applyNumberFormat="1" applyFont="1" applyFill="1" applyBorder="1" applyAlignment="1" applyProtection="1">
      <alignment horizontal="center" wrapText="1"/>
    </xf>
    <xf numFmtId="0" fontId="1" fillId="2" borderId="3" xfId="9" applyNumberFormat="1" applyFont="1" applyFill="1" applyBorder="1" applyAlignment="1" applyProtection="1">
      <alignment horizontal="center" vertical="center" wrapText="1"/>
    </xf>
    <xf numFmtId="0" fontId="1" fillId="2" borderId="3" xfId="9" applyNumberFormat="1" applyFont="1" applyFill="1" applyBorder="1" applyAlignment="1" applyProtection="1">
      <alignment horizontal="center" vertical="top" wrapText="1"/>
    </xf>
    <xf numFmtId="164" fontId="1" fillId="2" borderId="3" xfId="9" applyNumberFormat="1" applyFont="1" applyFill="1" applyBorder="1" applyAlignment="1" applyProtection="1">
      <alignment horizontal="right" vertical="center" wrapText="1"/>
    </xf>
    <xf numFmtId="0" fontId="1" fillId="0" borderId="0" xfId="9" applyNumberFormat="1" applyFont="1" applyFill="1" applyBorder="1" applyAlignment="1" applyProtection="1">
      <alignment horizontal="center"/>
    </xf>
    <xf numFmtId="0" fontId="1" fillId="2" borderId="0" xfId="9" applyNumberFormat="1" applyFont="1" applyFill="1" applyBorder="1" applyAlignment="1" applyProtection="1">
      <alignment horizontal="right"/>
    </xf>
    <xf numFmtId="0" fontId="13" fillId="0" borderId="0" xfId="9"/>
    <xf numFmtId="0" fontId="1" fillId="2" borderId="0" xfId="9" applyNumberFormat="1" applyFont="1" applyFill="1" applyBorder="1" applyAlignment="1" applyProtection="1">
      <alignment horizontal="left" vertical="center"/>
    </xf>
    <xf numFmtId="0" fontId="1" fillId="2" borderId="0" xfId="9" applyNumberFormat="1" applyFont="1" applyFill="1" applyBorder="1" applyAlignment="1" applyProtection="1">
      <alignment horizontal="center" vertical="center"/>
    </xf>
    <xf numFmtId="167" fontId="1" fillId="2" borderId="0" xfId="9" applyNumberFormat="1" applyFont="1" applyFill="1" applyBorder="1" applyAlignment="1" applyProtection="1">
      <alignment vertical="center"/>
    </xf>
    <xf numFmtId="168" fontId="1" fillId="2" borderId="0" xfId="9" applyNumberFormat="1" applyFont="1" applyFill="1" applyBorder="1" applyAlignment="1" applyProtection="1">
      <alignment horizontal="right"/>
    </xf>
    <xf numFmtId="166" fontId="1" fillId="2" borderId="0" xfId="9" applyNumberFormat="1" applyFont="1" applyFill="1" applyBorder="1" applyAlignment="1" applyProtection="1">
      <alignment horizontal="right"/>
    </xf>
    <xf numFmtId="167" fontId="1" fillId="2" borderId="0" xfId="9" applyNumberFormat="1" applyFont="1" applyFill="1" applyBorder="1" applyAlignment="1" applyProtection="1">
      <alignment horizontal="right"/>
    </xf>
    <xf numFmtId="0" fontId="1" fillId="2" borderId="0" xfId="9" applyNumberFormat="1" applyFont="1" applyFill="1" applyBorder="1" applyAlignment="1" applyProtection="1">
      <alignment horizontal="center" wrapText="1"/>
    </xf>
    <xf numFmtId="0" fontId="14" fillId="2" borderId="0" xfId="9" applyNumberFormat="1" applyFont="1" applyFill="1" applyBorder="1" applyAlignment="1" applyProtection="1">
      <alignment horizontal="left" vertical="center"/>
    </xf>
    <xf numFmtId="0" fontId="14" fillId="2" borderId="0" xfId="9" applyNumberFormat="1" applyFont="1" applyFill="1" applyBorder="1" applyAlignment="1" applyProtection="1">
      <alignment horizontal="center" vertical="center"/>
    </xf>
    <xf numFmtId="0" fontId="14" fillId="2" borderId="0" xfId="9" applyNumberFormat="1" applyFont="1" applyFill="1" applyBorder="1" applyAlignment="1" applyProtection="1">
      <alignment horizontal="center"/>
    </xf>
    <xf numFmtId="167" fontId="14" fillId="2" borderId="0" xfId="9" applyNumberFormat="1" applyFont="1" applyFill="1" applyBorder="1" applyAlignment="1" applyProtection="1">
      <alignment vertical="center"/>
    </xf>
    <xf numFmtId="0" fontId="14" fillId="2" borderId="0" xfId="9" applyNumberFormat="1" applyFont="1" applyFill="1" applyBorder="1" applyAlignment="1" applyProtection="1">
      <alignment horizontal="right"/>
    </xf>
    <xf numFmtId="168" fontId="14" fillId="2" borderId="0" xfId="9" applyNumberFormat="1" applyFont="1" applyFill="1" applyBorder="1" applyAlignment="1" applyProtection="1">
      <alignment horizontal="right"/>
    </xf>
    <xf numFmtId="166" fontId="14" fillId="2" borderId="0" xfId="9" applyNumberFormat="1" applyFont="1" applyFill="1" applyBorder="1" applyAlignment="1" applyProtection="1">
      <alignment horizontal="right"/>
    </xf>
    <xf numFmtId="167" fontId="14" fillId="2" borderId="0" xfId="9" applyNumberFormat="1" applyFont="1" applyFill="1" applyBorder="1" applyAlignment="1" applyProtection="1">
      <alignment horizontal="right"/>
    </xf>
    <xf numFmtId="0" fontId="1" fillId="2" borderId="0" xfId="9" applyNumberFormat="1" applyFont="1" applyFill="1" applyBorder="1" applyAlignment="1" applyProtection="1">
      <alignment wrapText="1"/>
    </xf>
    <xf numFmtId="0" fontId="1" fillId="2" borderId="7" xfId="9" applyNumberFormat="1" applyFont="1" applyFill="1" applyBorder="1" applyAlignment="1" applyProtection="1"/>
    <xf numFmtId="167" fontId="1" fillId="2" borderId="3" xfId="9" applyNumberFormat="1" applyFont="1" applyFill="1" applyBorder="1" applyAlignment="1" applyProtection="1">
      <alignment horizontal="center" vertical="center" wrapText="1"/>
    </xf>
    <xf numFmtId="0" fontId="1" fillId="2" borderId="3" xfId="9" applyNumberFormat="1" applyFont="1" applyFill="1" applyBorder="1" applyAlignment="1" applyProtection="1">
      <alignment horizontal="left" vertical="center" wrapText="1"/>
    </xf>
    <xf numFmtId="0" fontId="1" fillId="2" borderId="3" xfId="9" applyNumberFormat="1" applyFont="1" applyFill="1" applyBorder="1" applyAlignment="1" applyProtection="1">
      <alignment horizontal="center" vertical="center"/>
    </xf>
    <xf numFmtId="167" fontId="1" fillId="2" borderId="3" xfId="9" applyNumberFormat="1" applyFont="1" applyFill="1" applyBorder="1" applyAlignment="1" applyProtection="1">
      <alignment vertical="center"/>
    </xf>
    <xf numFmtId="2" fontId="1" fillId="2" borderId="3" xfId="9" applyNumberFormat="1" applyFont="1" applyFill="1" applyBorder="1" applyAlignment="1" applyProtection="1">
      <alignment horizontal="right" vertical="top" wrapText="1"/>
    </xf>
    <xf numFmtId="168" fontId="1" fillId="2" borderId="3" xfId="9" applyNumberFormat="1" applyFont="1" applyFill="1" applyBorder="1" applyAlignment="1" applyProtection="1">
      <alignment horizontal="right" vertical="top"/>
    </xf>
    <xf numFmtId="166" fontId="1" fillId="2" borderId="3" xfId="9" applyNumberFormat="1" applyFont="1" applyFill="1" applyBorder="1" applyAlignment="1" applyProtection="1">
      <alignment horizontal="right" vertical="top" wrapText="1"/>
    </xf>
    <xf numFmtId="166" fontId="1" fillId="2" borderId="3" xfId="9" applyNumberFormat="1" applyFont="1" applyFill="1" applyBorder="1" applyAlignment="1" applyProtection="1">
      <alignment horizontal="right" vertical="top"/>
    </xf>
    <xf numFmtId="168" fontId="1" fillId="2" borderId="3" xfId="9" applyNumberFormat="1" applyFont="1" applyFill="1" applyBorder="1" applyAlignment="1" applyProtection="1">
      <alignment horizontal="right" vertical="center" wrapText="1"/>
    </xf>
    <xf numFmtId="166" fontId="1" fillId="2" borderId="3" xfId="9" applyNumberFormat="1" applyFont="1" applyFill="1" applyBorder="1" applyAlignment="1" applyProtection="1">
      <alignment horizontal="right" vertical="center" wrapText="1"/>
    </xf>
    <xf numFmtId="169" fontId="1" fillId="2" borderId="7" xfId="9" applyNumberFormat="1" applyFont="1" applyFill="1" applyBorder="1" applyAlignment="1" applyProtection="1"/>
    <xf numFmtId="0" fontId="1" fillId="2" borderId="0" xfId="9" applyNumberFormat="1" applyFont="1" applyFill="1" applyBorder="1" applyAlignment="1" applyProtection="1">
      <alignment horizontal="left" vertical="center" wrapText="1"/>
    </xf>
    <xf numFmtId="0" fontId="1" fillId="2" borderId="0" xfId="9" applyNumberFormat="1" applyFont="1" applyFill="1" applyBorder="1" applyAlignment="1" applyProtection="1">
      <alignment horizontal="center" vertical="top" wrapText="1"/>
    </xf>
    <xf numFmtId="167" fontId="1" fillId="2" borderId="0" xfId="9" applyNumberFormat="1" applyFont="1" applyFill="1" applyBorder="1" applyAlignment="1" applyProtection="1">
      <alignment vertical="center" wrapText="1"/>
    </xf>
    <xf numFmtId="1" fontId="1" fillId="2" borderId="0" xfId="9" applyNumberFormat="1" applyFont="1" applyFill="1" applyBorder="1" applyAlignment="1" applyProtection="1">
      <alignment horizontal="right" vertical="top" wrapText="1"/>
    </xf>
    <xf numFmtId="168" fontId="1" fillId="2" borderId="0" xfId="9" applyNumberFormat="1" applyFont="1" applyFill="1" applyBorder="1" applyAlignment="1" applyProtection="1">
      <alignment horizontal="right" wrapText="1"/>
    </xf>
    <xf numFmtId="168" fontId="1" fillId="2" borderId="0" xfId="9" applyNumberFormat="1" applyFont="1" applyFill="1" applyBorder="1" applyAlignment="1" applyProtection="1">
      <alignment horizontal="right" vertical="top"/>
    </xf>
    <xf numFmtId="169" fontId="1" fillId="2" borderId="0" xfId="9" applyNumberFormat="1" applyFont="1" applyFill="1" applyBorder="1" applyAlignment="1" applyProtection="1"/>
    <xf numFmtId="166" fontId="1" fillId="2" borderId="0" xfId="9" applyNumberFormat="1" applyFont="1" applyFill="1" applyBorder="1" applyAlignment="1" applyProtection="1">
      <alignment horizontal="right" vertical="top"/>
    </xf>
    <xf numFmtId="167" fontId="1" fillId="2" borderId="0" xfId="9" applyNumberFormat="1" applyFont="1" applyFill="1" applyBorder="1" applyAlignment="1" applyProtection="1">
      <alignment horizontal="right" vertical="top" wrapText="1"/>
    </xf>
    <xf numFmtId="166" fontId="1" fillId="2" borderId="0" xfId="9" applyNumberFormat="1" applyFont="1" applyFill="1" applyBorder="1" applyAlignment="1" applyProtection="1"/>
    <xf numFmtId="0" fontId="1" fillId="2" borderId="0" xfId="9" applyNumberFormat="1" applyFont="1" applyFill="1" applyBorder="1" applyAlignment="1" applyProtection="1">
      <alignment horizontal="left" wrapText="1"/>
    </xf>
    <xf numFmtId="0" fontId="1" fillId="2" borderId="0" xfId="9" applyNumberFormat="1" applyFont="1" applyFill="1" applyBorder="1" applyAlignment="1" applyProtection="1">
      <alignment horizontal="left"/>
    </xf>
    <xf numFmtId="0" fontId="1" fillId="2" borderId="2" xfId="9" applyNumberFormat="1" applyFont="1" applyFill="1" applyBorder="1" applyAlignment="1" applyProtection="1">
      <alignment horizontal="left"/>
    </xf>
    <xf numFmtId="0" fontId="1" fillId="2" borderId="0" xfId="9" applyNumberFormat="1" applyFont="1" applyFill="1" applyBorder="1" applyAlignment="1" applyProtection="1">
      <alignment vertical="center"/>
    </xf>
    <xf numFmtId="168" fontId="1" fillId="2" borderId="0" xfId="9" applyNumberFormat="1" applyFont="1" applyFill="1" applyBorder="1" applyAlignment="1" applyProtection="1">
      <alignment vertical="center"/>
    </xf>
    <xf numFmtId="166" fontId="1" fillId="2" borderId="0" xfId="9" applyNumberFormat="1" applyFont="1" applyFill="1" applyBorder="1" applyAlignment="1" applyProtection="1">
      <alignment horizontal="left" vertical="center"/>
    </xf>
    <xf numFmtId="0" fontId="1" fillId="2" borderId="0" xfId="9" applyNumberFormat="1" applyFont="1" applyFill="1" applyBorder="1" applyAlignment="1" applyProtection="1">
      <alignment horizontal="center" vertical="center" wrapText="1"/>
    </xf>
    <xf numFmtId="0" fontId="1" fillId="2" borderId="0" xfId="9" applyNumberFormat="1" applyFont="1" applyFill="1" applyBorder="1" applyAlignment="1" applyProtection="1">
      <alignment vertical="center" wrapText="1"/>
    </xf>
    <xf numFmtId="0" fontId="1" fillId="2" borderId="0" xfId="9" applyNumberFormat="1" applyFont="1" applyFill="1" applyBorder="1" applyAlignment="1" applyProtection="1">
      <alignment horizontal="right" vertical="center" wrapText="1"/>
    </xf>
    <xf numFmtId="168" fontId="1" fillId="2" borderId="0" xfId="9" applyNumberFormat="1" applyFont="1" applyFill="1" applyBorder="1" applyAlignment="1" applyProtection="1">
      <alignment horizontal="right" vertical="center" wrapText="1"/>
    </xf>
    <xf numFmtId="4" fontId="1" fillId="2" borderId="3" xfId="9" applyNumberFormat="1" applyFont="1" applyFill="1" applyBorder="1" applyAlignment="1" applyProtection="1">
      <alignment horizontal="right" vertical="center" wrapText="1"/>
    </xf>
    <xf numFmtId="170" fontId="1" fillId="2" borderId="3" xfId="9" applyNumberFormat="1" applyFont="1" applyFill="1" applyBorder="1" applyAlignment="1" applyProtection="1">
      <alignment horizontal="center" vertical="top" wrapText="1"/>
    </xf>
    <xf numFmtId="0" fontId="1" fillId="2" borderId="0" xfId="9" applyNumberFormat="1" applyFont="1" applyFill="1" applyBorder="1" applyAlignment="1" applyProtection="1">
      <alignment horizontal="left" vertical="top"/>
    </xf>
    <xf numFmtId="0" fontId="1" fillId="2" borderId="0" xfId="9" applyNumberFormat="1" applyFont="1" applyFill="1" applyBorder="1" applyAlignment="1" applyProtection="1">
      <alignment horizontal="center" vertical="top"/>
    </xf>
    <xf numFmtId="171" fontId="1" fillId="2" borderId="0" xfId="9" applyNumberFormat="1" applyFont="1" applyFill="1" applyBorder="1" applyAlignment="1" applyProtection="1">
      <alignment horizontal="right"/>
    </xf>
    <xf numFmtId="0" fontId="1" fillId="2" borderId="4" xfId="9" applyNumberFormat="1" applyFont="1" applyFill="1" applyBorder="1" applyAlignment="1" applyProtection="1">
      <alignment wrapText="1"/>
    </xf>
    <xf numFmtId="0" fontId="1" fillId="2" borderId="3" xfId="9" applyNumberFormat="1" applyFont="1" applyFill="1" applyBorder="1" applyAlignment="1" applyProtection="1">
      <alignment wrapText="1"/>
    </xf>
    <xf numFmtId="4" fontId="1" fillId="2" borderId="3" xfId="9" applyNumberFormat="1" applyFont="1" applyFill="1" applyBorder="1" applyAlignment="1" applyProtection="1">
      <alignment horizontal="right" wrapText="1"/>
    </xf>
    <xf numFmtId="0" fontId="1" fillId="0" borderId="0" xfId="9" applyNumberFormat="1" applyFont="1" applyFill="1" applyBorder="1" applyAlignment="1" applyProtection="1">
      <alignment horizontal="left"/>
    </xf>
    <xf numFmtId="0" fontId="1" fillId="0" borderId="2" xfId="9" applyNumberFormat="1" applyFont="1" applyFill="1" applyBorder="1" applyAlignment="1" applyProtection="1">
      <alignment horizontal="left"/>
    </xf>
    <xf numFmtId="171" fontId="1" fillId="2" borderId="0" xfId="9" applyNumberFormat="1" applyFont="1" applyFill="1" applyBorder="1" applyAlignment="1" applyProtection="1"/>
    <xf numFmtId="172" fontId="1" fillId="2" borderId="0" xfId="9" applyNumberFormat="1" applyFont="1" applyFill="1" applyBorder="1" applyAlignment="1" applyProtection="1"/>
    <xf numFmtId="0" fontId="1" fillId="2" borderId="0" xfId="9" applyNumberFormat="1" applyFont="1" applyFill="1" applyBorder="1" applyAlignment="1" applyProtection="1">
      <alignment horizontal="right" wrapText="1"/>
    </xf>
    <xf numFmtId="0" fontId="1" fillId="0" borderId="0" xfId="9" applyNumberFormat="1" applyFont="1" applyFill="1" applyBorder="1" applyAlignment="1" applyProtection="1">
      <alignment horizontal="center" vertical="center"/>
    </xf>
    <xf numFmtId="0" fontId="1" fillId="2" borderId="3" xfId="9" applyNumberFormat="1" applyFont="1" applyFill="1" applyBorder="1" applyAlignment="1" applyProtection="1">
      <alignment horizontal="left"/>
    </xf>
    <xf numFmtId="4" fontId="1" fillId="2" borderId="3" xfId="9" applyNumberFormat="1" applyFont="1" applyFill="1" applyBorder="1" applyAlignment="1" applyProtection="1"/>
    <xf numFmtId="164" fontId="1" fillId="2" borderId="3" xfId="9" applyNumberFormat="1" applyFont="1" applyFill="1" applyBorder="1" applyAlignment="1" applyProtection="1"/>
    <xf numFmtId="0" fontId="1" fillId="2" borderId="3" xfId="9" applyNumberFormat="1" applyFont="1" applyFill="1" applyBorder="1" applyAlignment="1" applyProtection="1"/>
    <xf numFmtId="0" fontId="14" fillId="2" borderId="0" xfId="9" applyNumberFormat="1" applyFont="1" applyFill="1" applyBorder="1" applyAlignment="1" applyProtection="1"/>
    <xf numFmtId="164" fontId="1" fillId="2" borderId="3" xfId="9" applyNumberFormat="1" applyFont="1" applyFill="1" applyBorder="1" applyAlignment="1" applyProtection="1">
      <alignment horizontal="center"/>
    </xf>
    <xf numFmtId="173" fontId="1" fillId="2" borderId="0" xfId="9" applyNumberFormat="1" applyFont="1" applyFill="1" applyBorder="1" applyAlignment="1" applyProtection="1"/>
    <xf numFmtId="43" fontId="1" fillId="2" borderId="0" xfId="9" applyNumberFormat="1" applyFont="1" applyFill="1" applyBorder="1" applyAlignment="1" applyProtection="1"/>
    <xf numFmtId="4" fontId="1" fillId="2" borderId="3" xfId="9" applyNumberFormat="1" applyFont="1" applyFill="1" applyBorder="1" applyAlignment="1" applyProtection="1">
      <alignment horizontal="center" wrapText="1"/>
    </xf>
    <xf numFmtId="174" fontId="1" fillId="2" borderId="0" xfId="9" applyNumberFormat="1" applyFont="1" applyFill="1" applyBorder="1" applyAlignment="1" applyProtection="1"/>
    <xf numFmtId="174" fontId="1" fillId="2" borderId="3" xfId="9" applyNumberFormat="1" applyFont="1" applyFill="1" applyBorder="1" applyAlignment="1" applyProtection="1">
      <alignment horizontal="center" vertical="center" wrapText="1"/>
    </xf>
    <xf numFmtId="14" fontId="1" fillId="2" borderId="3" xfId="9" applyNumberFormat="1" applyFont="1" applyFill="1" applyBorder="1" applyAlignment="1" applyProtection="1">
      <alignment horizontal="center" wrapText="1"/>
    </xf>
    <xf numFmtId="166" fontId="1" fillId="2" borderId="3" xfId="9" applyNumberFormat="1" applyFont="1" applyFill="1" applyBorder="1" applyAlignment="1" applyProtection="1">
      <alignment horizontal="right" wrapText="1"/>
    </xf>
    <xf numFmtId="167" fontId="1" fillId="2" borderId="0" xfId="9" applyNumberFormat="1" applyFont="1" applyFill="1" applyBorder="1" applyAlignment="1" applyProtection="1">
      <alignment horizontal="right" wrapText="1"/>
    </xf>
    <xf numFmtId="166" fontId="1" fillId="2" borderId="0" xfId="9" applyNumberFormat="1" applyFont="1" applyFill="1" applyBorder="1" applyAlignment="1" applyProtection="1">
      <alignment horizontal="right" wrapText="1"/>
    </xf>
    <xf numFmtId="167" fontId="1" fillId="2" borderId="0" xfId="9" applyNumberFormat="1" applyFont="1" applyFill="1" applyBorder="1" applyAlignment="1" applyProtection="1"/>
    <xf numFmtId="167" fontId="1" fillId="2" borderId="3" xfId="9" applyNumberFormat="1" applyFont="1" applyFill="1" applyBorder="1" applyAlignment="1" applyProtection="1">
      <alignment horizontal="center" wrapText="1"/>
    </xf>
    <xf numFmtId="0" fontId="1" fillId="2" borderId="3" xfId="9" applyNumberFormat="1" applyFont="1" applyFill="1" applyBorder="1" applyAlignment="1" applyProtection="1">
      <alignment horizontal="left" wrapText="1"/>
    </xf>
    <xf numFmtId="166" fontId="1" fillId="2" borderId="3" xfId="9" applyNumberFormat="1" applyFont="1" applyFill="1" applyBorder="1" applyAlignment="1" applyProtection="1">
      <alignment horizontal="center" wrapText="1"/>
    </xf>
    <xf numFmtId="0" fontId="1" fillId="0" borderId="3" xfId="9" applyNumberFormat="1" applyFont="1" applyFill="1" applyBorder="1" applyAlignment="1" applyProtection="1">
      <alignment horizontal="center" vertical="center" wrapText="1"/>
    </xf>
    <xf numFmtId="0" fontId="1" fillId="0" borderId="3" xfId="9" applyNumberFormat="1" applyFont="1" applyFill="1" applyBorder="1" applyAlignment="1" applyProtection="1">
      <alignment horizontal="center"/>
    </xf>
    <xf numFmtId="0" fontId="1" fillId="0" borderId="3" xfId="9" applyNumberFormat="1" applyFont="1" applyFill="1" applyBorder="1" applyAlignment="1" applyProtection="1"/>
    <xf numFmtId="167" fontId="1" fillId="2" borderId="0" xfId="9" applyNumberFormat="1" applyFont="1" applyFill="1" applyBorder="1" applyAlignment="1" applyProtection="1">
      <alignment horizontal="center"/>
    </xf>
    <xf numFmtId="14" fontId="1" fillId="0" borderId="0" xfId="9" applyNumberFormat="1" applyFont="1" applyFill="1" applyBorder="1" applyAlignment="1" applyProtection="1"/>
    <xf numFmtId="0" fontId="1" fillId="0" borderId="0" xfId="9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/>
    </xf>
    <xf numFmtId="3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3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5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left" wrapText="1"/>
    </xf>
    <xf numFmtId="0" fontId="1" fillId="2" borderId="2" xfId="1" applyNumberFormat="1" applyFont="1" applyFill="1" applyBorder="1" applyAlignment="1" applyProtection="1">
      <alignment horizontal="center"/>
    </xf>
    <xf numFmtId="4" fontId="15" fillId="2" borderId="3" xfId="9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9" applyNumberFormat="1" applyFont="1" applyFill="1" applyBorder="1" applyAlignment="1" applyProtection="1">
      <alignment horizontal="center" wrapText="1"/>
    </xf>
    <xf numFmtId="0" fontId="1" fillId="2" borderId="0" xfId="9" applyNumberFormat="1" applyFont="1" applyFill="1" applyBorder="1" applyAlignment="1" applyProtection="1">
      <alignment horizontal="center" vertical="center" wrapText="1"/>
    </xf>
    <xf numFmtId="0" fontId="1" fillId="0" borderId="2" xfId="9" applyNumberFormat="1" applyFont="1" applyFill="1" applyBorder="1" applyAlignment="1" applyProtection="1">
      <alignment horizontal="left" wrapText="1"/>
    </xf>
    <xf numFmtId="0" fontId="5" fillId="0" borderId="0" xfId="9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indent="5"/>
    </xf>
    <xf numFmtId="0" fontId="1" fillId="2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 indent="1"/>
    </xf>
    <xf numFmtId="0" fontId="1" fillId="2" borderId="2" xfId="7" applyNumberFormat="1" applyFont="1" applyFill="1" applyBorder="1" applyAlignment="1" applyProtection="1">
      <alignment horizontal="center" wrapText="1"/>
    </xf>
    <xf numFmtId="0" fontId="11" fillId="0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horizontal="left"/>
    </xf>
    <xf numFmtId="0" fontId="1" fillId="2" borderId="0" xfId="7" applyNumberFormat="1" applyFont="1" applyFill="1" applyBorder="1" applyAlignment="1" applyProtection="1">
      <alignment horizontal="center" vertical="center"/>
    </xf>
    <xf numFmtId="0" fontId="1" fillId="2" borderId="0" xfId="7" applyNumberFormat="1" applyFont="1" applyFill="1" applyBorder="1" applyAlignment="1" applyProtection="1">
      <alignment horizontal="center" wrapText="1"/>
    </xf>
    <xf numFmtId="0" fontId="1" fillId="2" borderId="0" xfId="9" applyNumberFormat="1" applyFont="1" applyFill="1" applyBorder="1" applyAlignment="1" applyProtection="1">
      <alignment horizontal="center"/>
    </xf>
    <xf numFmtId="0" fontId="1" fillId="2" borderId="4" xfId="9" applyNumberFormat="1" applyFont="1" applyFill="1" applyBorder="1" applyAlignment="1" applyProtection="1">
      <alignment horizontal="center" vertical="center" wrapText="1"/>
    </xf>
    <xf numFmtId="0" fontId="1" fillId="2" borderId="6" xfId="9" applyNumberFormat="1" applyFont="1" applyFill="1" applyBorder="1" applyAlignment="1" applyProtection="1">
      <alignment horizontal="center" vertical="center" wrapText="1"/>
    </xf>
    <xf numFmtId="0" fontId="1" fillId="2" borderId="7" xfId="9" applyNumberFormat="1" applyFont="1" applyFill="1" applyBorder="1" applyAlignment="1" applyProtection="1">
      <alignment horizontal="center" vertical="center" wrapText="1"/>
    </xf>
    <xf numFmtId="0" fontId="1" fillId="2" borderId="5" xfId="9" applyNumberFormat="1" applyFont="1" applyFill="1" applyBorder="1" applyAlignment="1" applyProtection="1">
      <alignment horizontal="center" vertical="center" textRotation="90" wrapText="1"/>
    </xf>
    <xf numFmtId="0" fontId="1" fillId="2" borderId="8" xfId="9" applyNumberFormat="1" applyFont="1" applyFill="1" applyBorder="1" applyAlignment="1" applyProtection="1">
      <alignment horizontal="center" vertical="center" textRotation="90" wrapText="1"/>
    </xf>
    <xf numFmtId="0" fontId="1" fillId="2" borderId="9" xfId="9" applyNumberFormat="1" applyFont="1" applyFill="1" applyBorder="1" applyAlignment="1" applyProtection="1">
      <alignment horizontal="center" vertical="center" textRotation="90" wrapText="1"/>
    </xf>
    <xf numFmtId="167" fontId="1" fillId="2" borderId="5" xfId="9" applyNumberFormat="1" applyFont="1" applyFill="1" applyBorder="1" applyAlignment="1" applyProtection="1">
      <alignment horizontal="center" vertical="center" wrapText="1"/>
    </xf>
    <xf numFmtId="167" fontId="1" fillId="2" borderId="9" xfId="9" applyNumberFormat="1" applyFont="1" applyFill="1" applyBorder="1" applyAlignment="1" applyProtection="1">
      <alignment horizontal="center" vertical="center" wrapText="1"/>
    </xf>
    <xf numFmtId="168" fontId="1" fillId="2" borderId="5" xfId="9" applyNumberFormat="1" applyFont="1" applyFill="1" applyBorder="1" applyAlignment="1" applyProtection="1">
      <alignment horizontal="center" vertical="center" wrapText="1"/>
    </xf>
    <xf numFmtId="168" fontId="1" fillId="2" borderId="9" xfId="9" applyNumberFormat="1" applyFont="1" applyFill="1" applyBorder="1" applyAlignment="1" applyProtection="1">
      <alignment horizontal="center" vertical="center" wrapText="1"/>
    </xf>
    <xf numFmtId="166" fontId="1" fillId="2" borderId="5" xfId="9" applyNumberFormat="1" applyFont="1" applyFill="1" applyBorder="1" applyAlignment="1" applyProtection="1">
      <alignment horizontal="center" vertical="center" wrapText="1"/>
    </xf>
    <xf numFmtId="166" fontId="1" fillId="2" borderId="9" xfId="9" applyNumberFormat="1" applyFont="1" applyFill="1" applyBorder="1" applyAlignment="1" applyProtection="1">
      <alignment horizontal="center" vertical="center" wrapText="1"/>
    </xf>
    <xf numFmtId="0" fontId="1" fillId="2" borderId="0" xfId="9" applyNumberFormat="1" applyFont="1" applyFill="1" applyBorder="1" applyAlignment="1" applyProtection="1">
      <alignment horizontal="center" wrapText="1"/>
    </xf>
    <xf numFmtId="0" fontId="1" fillId="2" borderId="2" xfId="9" applyNumberFormat="1" applyFont="1" applyFill="1" applyBorder="1" applyAlignment="1" applyProtection="1">
      <alignment horizontal="center" wrapText="1"/>
    </xf>
    <xf numFmtId="167" fontId="1" fillId="2" borderId="5" xfId="9" applyNumberFormat="1" applyFont="1" applyFill="1" applyBorder="1" applyAlignment="1" applyProtection="1">
      <alignment horizontal="center" vertical="center" textRotation="90" wrapText="1"/>
    </xf>
    <xf numFmtId="167" fontId="1" fillId="2" borderId="8" xfId="9" applyNumberFormat="1" applyFont="1" applyFill="1" applyBorder="1" applyAlignment="1" applyProtection="1">
      <alignment horizontal="center" vertical="center" textRotation="90" wrapText="1"/>
    </xf>
    <xf numFmtId="167" fontId="1" fillId="2" borderId="9" xfId="9" applyNumberFormat="1" applyFont="1" applyFill="1" applyBorder="1" applyAlignment="1" applyProtection="1">
      <alignment horizontal="center" vertical="center" textRotation="90" wrapText="1"/>
    </xf>
    <xf numFmtId="0" fontId="1" fillId="2" borderId="4" xfId="9" applyNumberFormat="1" applyFont="1" applyFill="1" applyBorder="1" applyAlignment="1" applyProtection="1">
      <alignment horizontal="center" wrapText="1"/>
    </xf>
    <xf numFmtId="0" fontId="1" fillId="2" borderId="6" xfId="9" applyNumberFormat="1" applyFont="1" applyFill="1" applyBorder="1" applyAlignment="1" applyProtection="1">
      <alignment horizontal="center" wrapText="1"/>
    </xf>
    <xf numFmtId="0" fontId="1" fillId="2" borderId="7" xfId="9" applyNumberFormat="1" applyFont="1" applyFill="1" applyBorder="1" applyAlignment="1" applyProtection="1">
      <alignment horizontal="center" wrapText="1"/>
    </xf>
    <xf numFmtId="0" fontId="1" fillId="2" borderId="5" xfId="9" applyNumberFormat="1" applyFont="1" applyFill="1" applyBorder="1" applyAlignment="1" applyProtection="1">
      <alignment horizontal="center" vertical="center"/>
    </xf>
    <xf numFmtId="0" fontId="1" fillId="2" borderId="9" xfId="9" applyNumberFormat="1" applyFont="1" applyFill="1" applyBorder="1" applyAlignment="1" applyProtection="1">
      <alignment horizontal="center" vertical="center"/>
    </xf>
    <xf numFmtId="0" fontId="1" fillId="2" borderId="10" xfId="9" applyNumberFormat="1" applyFont="1" applyFill="1" applyBorder="1" applyAlignment="1" applyProtection="1">
      <alignment horizontal="center" vertical="center" wrapText="1"/>
    </xf>
    <xf numFmtId="0" fontId="1" fillId="2" borderId="11" xfId="9" applyNumberFormat="1" applyFont="1" applyFill="1" applyBorder="1" applyAlignment="1" applyProtection="1">
      <alignment horizontal="center" vertical="center" wrapText="1"/>
    </xf>
    <xf numFmtId="0" fontId="1" fillId="2" borderId="12" xfId="9" applyNumberFormat="1" applyFont="1" applyFill="1" applyBorder="1" applyAlignment="1" applyProtection="1">
      <alignment horizontal="center" vertical="center" wrapText="1"/>
    </xf>
    <xf numFmtId="0" fontId="1" fillId="0" borderId="0" xfId="9" applyNumberFormat="1" applyFont="1" applyFill="1" applyBorder="1" applyAlignment="1" applyProtection="1">
      <alignment horizontal="center" wrapText="1"/>
    </xf>
    <xf numFmtId="0" fontId="1" fillId="2" borderId="2" xfId="9" applyNumberFormat="1" applyFont="1" applyFill="1" applyBorder="1" applyAlignment="1" applyProtection="1">
      <alignment horizontal="center"/>
    </xf>
    <xf numFmtId="0" fontId="1" fillId="0" borderId="0" xfId="9" applyNumberFormat="1" applyFont="1" applyFill="1" applyBorder="1" applyAlignment="1" applyProtection="1">
      <alignment horizontal="center" vertical="center" wrapText="1"/>
    </xf>
    <xf numFmtId="0" fontId="1" fillId="0" borderId="2" xfId="9" applyNumberFormat="1" applyFont="1" applyFill="1" applyBorder="1" applyAlignment="1" applyProtection="1">
      <alignment horizontal="center"/>
    </xf>
    <xf numFmtId="166" fontId="1" fillId="2" borderId="8" xfId="9" applyNumberFormat="1" applyFont="1" applyFill="1" applyBorder="1" applyAlignment="1" applyProtection="1">
      <alignment horizontal="center" vertical="center" wrapText="1"/>
    </xf>
    <xf numFmtId="0" fontId="1" fillId="2" borderId="13" xfId="9" applyNumberFormat="1" applyFont="1" applyFill="1" applyBorder="1" applyAlignment="1" applyProtection="1">
      <alignment horizontal="center"/>
    </xf>
    <xf numFmtId="0" fontId="1" fillId="2" borderId="14" xfId="9" applyNumberFormat="1" applyFont="1" applyFill="1" applyBorder="1" applyAlignment="1" applyProtection="1">
      <alignment horizontal="center"/>
    </xf>
    <xf numFmtId="0" fontId="1" fillId="2" borderId="15" xfId="9" applyNumberFormat="1" applyFont="1" applyFill="1" applyBorder="1" applyAlignment="1" applyProtection="1">
      <alignment horizontal="center"/>
    </xf>
    <xf numFmtId="0" fontId="1" fillId="2" borderId="5" xfId="9" applyNumberFormat="1" applyFont="1" applyFill="1" applyBorder="1" applyAlignment="1" applyProtection="1">
      <alignment horizontal="center" vertical="center" wrapText="1"/>
    </xf>
    <xf numFmtId="0" fontId="1" fillId="2" borderId="9" xfId="9" applyNumberFormat="1" applyFont="1" applyFill="1" applyBorder="1" applyAlignment="1" applyProtection="1">
      <alignment horizontal="center" vertical="center" wrapText="1"/>
    </xf>
    <xf numFmtId="174" fontId="1" fillId="2" borderId="5" xfId="9" applyNumberFormat="1" applyFont="1" applyFill="1" applyBorder="1" applyAlignment="1" applyProtection="1">
      <alignment horizontal="center" vertical="center" wrapText="1"/>
    </xf>
    <xf numFmtId="174" fontId="1" fillId="2" borderId="9" xfId="9" applyNumberFormat="1" applyFont="1" applyFill="1" applyBorder="1" applyAlignment="1" applyProtection="1">
      <alignment horizontal="center" vertical="center" wrapText="1"/>
    </xf>
    <xf numFmtId="0" fontId="1" fillId="2" borderId="8" xfId="9" applyNumberFormat="1" applyFont="1" applyFill="1" applyBorder="1" applyAlignment="1" applyProtection="1">
      <alignment horizontal="center" vertical="center" wrapText="1"/>
    </xf>
    <xf numFmtId="167" fontId="1" fillId="2" borderId="8" xfId="9" applyNumberFormat="1" applyFont="1" applyFill="1" applyBorder="1" applyAlignment="1" applyProtection="1">
      <alignment horizontal="center" vertical="center" wrapText="1"/>
    </xf>
    <xf numFmtId="0" fontId="1" fillId="2" borderId="0" xfId="9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0" borderId="0" xfId="9" applyNumberFormat="1" applyFont="1" applyFill="1" applyBorder="1" applyAlignment="1" applyProtection="1">
      <alignment horizontal="center"/>
    </xf>
    <xf numFmtId="0" fontId="1" fillId="0" borderId="0" xfId="9" applyNumberFormat="1" applyFont="1" applyFill="1" applyBorder="1" applyAlignment="1" applyProtection="1">
      <alignment horizontal="left"/>
    </xf>
    <xf numFmtId="0" fontId="1" fillId="0" borderId="4" xfId="9" applyNumberFormat="1" applyFont="1" applyFill="1" applyBorder="1" applyAlignment="1" applyProtection="1">
      <alignment horizontal="center" vertical="center" wrapText="1"/>
    </xf>
    <xf numFmtId="0" fontId="1" fillId="0" borderId="7" xfId="9" applyNumberFormat="1" applyFont="1" applyFill="1" applyBorder="1" applyAlignment="1" applyProtection="1">
      <alignment horizontal="center" vertical="center" wrapText="1"/>
    </xf>
    <xf numFmtId="0" fontId="1" fillId="0" borderId="4" xfId="9" applyNumberFormat="1" applyFont="1" applyFill="1" applyBorder="1" applyAlignment="1" applyProtection="1">
      <alignment horizontal="left"/>
    </xf>
    <xf numFmtId="0" fontId="1" fillId="0" borderId="7" xfId="9" applyNumberFormat="1" applyFont="1" applyFill="1" applyBorder="1" applyAlignment="1" applyProtection="1">
      <alignment horizontal="left"/>
    </xf>
    <xf numFmtId="167" fontId="1" fillId="0" borderId="4" xfId="9" applyNumberFormat="1" applyFont="1" applyFill="1" applyBorder="1" applyAlignment="1" applyProtection="1">
      <alignment horizontal="center"/>
    </xf>
    <xf numFmtId="167" fontId="1" fillId="0" borderId="7" xfId="9" applyNumberFormat="1" applyFont="1" applyFill="1" applyBorder="1" applyAlignment="1" applyProtection="1">
      <alignment horizontal="center"/>
    </xf>
    <xf numFmtId="166" fontId="1" fillId="0" borderId="4" xfId="9" applyNumberFormat="1" applyFont="1" applyFill="1" applyBorder="1" applyAlignment="1" applyProtection="1">
      <alignment horizontal="center"/>
    </xf>
    <xf numFmtId="166" fontId="1" fillId="0" borderId="7" xfId="9" applyNumberFormat="1" applyFont="1" applyFill="1" applyBorder="1" applyAlignment="1" applyProtection="1">
      <alignment horizontal="center"/>
    </xf>
    <xf numFmtId="0" fontId="1" fillId="0" borderId="4" xfId="9" applyNumberFormat="1" applyFont="1" applyFill="1" applyBorder="1" applyAlignment="1" applyProtection="1">
      <alignment horizontal="center"/>
    </xf>
    <xf numFmtId="0" fontId="1" fillId="0" borderId="7" xfId="9" applyNumberFormat="1" applyFont="1" applyFill="1" applyBorder="1" applyAlignment="1" applyProtection="1">
      <alignment horizontal="center"/>
    </xf>
    <xf numFmtId="0" fontId="1" fillId="0" borderId="6" xfId="9" applyNumberFormat="1" applyFont="1" applyFill="1" applyBorder="1" applyAlignment="1" applyProtection="1">
      <alignment horizontal="left"/>
    </xf>
    <xf numFmtId="0" fontId="1" fillId="0" borderId="4" xfId="9" applyNumberFormat="1" applyFont="1" applyFill="1" applyBorder="1" applyAlignment="1" applyProtection="1">
      <alignment horizontal="left" vertical="center" wrapText="1"/>
    </xf>
    <xf numFmtId="0" fontId="1" fillId="0" borderId="7" xfId="9" applyNumberFormat="1" applyFont="1" applyFill="1" applyBorder="1" applyAlignment="1" applyProtection="1">
      <alignment horizontal="left" vertical="center" wrapText="1"/>
    </xf>
    <xf numFmtId="0" fontId="1" fillId="0" borderId="4" xfId="9" applyNumberFormat="1" applyFont="1" applyFill="1" applyBorder="1" applyAlignment="1" applyProtection="1">
      <alignment horizontal="left" vertical="center"/>
    </xf>
    <xf numFmtId="0" fontId="1" fillId="0" borderId="6" xfId="9" applyNumberFormat="1" applyFont="1" applyFill="1" applyBorder="1" applyAlignment="1" applyProtection="1">
      <alignment horizontal="left" vertical="center"/>
    </xf>
    <xf numFmtId="0" fontId="1" fillId="0" borderId="7" xfId="9" applyNumberFormat="1" applyFont="1" applyFill="1" applyBorder="1" applyAlignment="1" applyProtection="1">
      <alignment horizontal="left" vertical="center"/>
    </xf>
    <xf numFmtId="0" fontId="1" fillId="0" borderId="4" xfId="9" applyNumberFormat="1" applyFont="1" applyFill="1" applyBorder="1" applyAlignment="1" applyProtection="1"/>
    <xf numFmtId="0" fontId="1" fillId="0" borderId="6" xfId="9" applyNumberFormat="1" applyFont="1" applyFill="1" applyBorder="1" applyAlignment="1" applyProtection="1"/>
    <xf numFmtId="0" fontId="1" fillId="0" borderId="7" xfId="9" applyNumberFormat="1" applyFont="1" applyFill="1" applyBorder="1" applyAlignment="1" applyProtection="1"/>
    <xf numFmtId="166" fontId="1" fillId="2" borderId="4" xfId="9" applyNumberFormat="1" applyFont="1" applyFill="1" applyBorder="1" applyAlignment="1" applyProtection="1">
      <alignment horizontal="right"/>
    </xf>
    <xf numFmtId="166" fontId="1" fillId="2" borderId="6" xfId="9" applyNumberFormat="1" applyFont="1" applyFill="1" applyBorder="1" applyAlignment="1" applyProtection="1">
      <alignment horizontal="right"/>
    </xf>
    <xf numFmtId="166" fontId="1" fillId="2" borderId="7" xfId="9" applyNumberFormat="1" applyFont="1" applyFill="1" applyBorder="1" applyAlignment="1" applyProtection="1">
      <alignment horizontal="right"/>
    </xf>
    <xf numFmtId="0" fontId="1" fillId="0" borderId="6" xfId="9" applyNumberFormat="1" applyFont="1" applyFill="1" applyBorder="1" applyAlignment="1" applyProtection="1">
      <alignment horizontal="center"/>
    </xf>
    <xf numFmtId="0" fontId="1" fillId="0" borderId="2" xfId="9" applyNumberFormat="1" applyFont="1" applyFill="1" applyBorder="1" applyAlignment="1" applyProtection="1">
      <alignment horizontal="center" wrapText="1"/>
    </xf>
    <xf numFmtId="0" fontId="1" fillId="2" borderId="0" xfId="8" applyNumberFormat="1" applyFont="1" applyFill="1" applyBorder="1" applyAlignment="1" applyProtection="1">
      <alignment horizontal="center"/>
    </xf>
  </cellXfs>
  <cellStyles count="10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opLeftCell="A82" zoomScaleNormal="100" workbookViewId="0">
      <selection activeCell="E16" sqref="E16:F97"/>
    </sheetView>
  </sheetViews>
  <sheetFormatPr defaultRowHeight="15" x14ac:dyDescent="0.25"/>
  <cols>
    <col min="1" max="1" width="17.85546875" style="37" customWidth="1"/>
    <col min="2" max="2" width="57.42578125" style="38" customWidth="1"/>
    <col min="3" max="3" width="10.7109375" style="39" customWidth="1"/>
    <col min="4" max="4" width="13.85546875" style="37" bestFit="1" customWidth="1"/>
    <col min="5" max="5" width="10.140625" style="39" customWidth="1"/>
    <col min="6" max="6" width="11.7109375" style="39" customWidth="1"/>
    <col min="7" max="16384" width="9.140625" style="39"/>
  </cols>
  <sheetData>
    <row r="1" spans="1:6" ht="26.25" x14ac:dyDescent="0.25">
      <c r="A1" s="30" t="s">
        <v>87</v>
      </c>
      <c r="B1" s="31" t="s">
        <v>369</v>
      </c>
      <c r="C1" s="205"/>
      <c r="D1" s="31"/>
      <c r="E1" s="31"/>
    </row>
    <row r="2" spans="1:6" x14ac:dyDescent="0.25">
      <c r="A2" s="31" t="s">
        <v>88</v>
      </c>
      <c r="B2" s="31"/>
      <c r="C2" s="205"/>
      <c r="D2" s="31"/>
      <c r="E2" s="31"/>
    </row>
    <row r="3" spans="1:6" x14ac:dyDescent="0.25">
      <c r="A3" s="31" t="s">
        <v>89</v>
      </c>
      <c r="B3" s="31"/>
      <c r="C3" s="205"/>
      <c r="D3" s="31"/>
      <c r="E3" s="31"/>
    </row>
    <row r="4" spans="1:6" x14ac:dyDescent="0.25">
      <c r="A4" s="31" t="s">
        <v>90</v>
      </c>
      <c r="B4" s="31"/>
      <c r="C4" s="205"/>
      <c r="D4" s="31"/>
      <c r="E4" s="31"/>
    </row>
    <row r="5" spans="1:6" x14ac:dyDescent="0.25">
      <c r="A5" s="31" t="s">
        <v>91</v>
      </c>
      <c r="B5" s="31"/>
      <c r="C5" s="205"/>
      <c r="D5" s="31"/>
      <c r="E5" s="31"/>
    </row>
    <row r="6" spans="1:6" x14ac:dyDescent="0.25">
      <c r="A6" s="31" t="s">
        <v>320</v>
      </c>
      <c r="B6" s="31"/>
      <c r="C6" s="205"/>
      <c r="D6" s="31"/>
      <c r="E6" s="31"/>
    </row>
    <row r="7" spans="1:6" x14ac:dyDescent="0.25">
      <c r="A7" s="31"/>
      <c r="B7" s="31"/>
      <c r="C7" s="205"/>
      <c r="D7" s="31"/>
      <c r="E7" s="31"/>
    </row>
    <row r="8" spans="1:6" x14ac:dyDescent="0.25">
      <c r="A8" s="31"/>
      <c r="B8" s="32" t="s">
        <v>96</v>
      </c>
      <c r="C8" s="205"/>
      <c r="D8" s="31"/>
      <c r="E8" s="31"/>
    </row>
    <row r="9" spans="1:6" x14ac:dyDescent="0.25">
      <c r="A9" s="31"/>
      <c r="B9" s="32" t="s">
        <v>97</v>
      </c>
      <c r="C9" s="205"/>
      <c r="D9" s="31"/>
      <c r="E9" s="31"/>
    </row>
    <row r="10" spans="1:6" x14ac:dyDescent="0.25">
      <c r="A10" s="205"/>
      <c r="B10" s="205" t="s">
        <v>852</v>
      </c>
      <c r="C10" s="205"/>
      <c r="D10" s="31"/>
      <c r="E10" s="31"/>
    </row>
    <row r="11" spans="1:6" x14ac:dyDescent="0.25">
      <c r="A11" s="205"/>
      <c r="B11" s="31"/>
      <c r="C11" s="205"/>
      <c r="D11" s="31"/>
      <c r="E11" s="31"/>
    </row>
    <row r="12" spans="1:6" x14ac:dyDescent="0.25">
      <c r="A12" s="205"/>
      <c r="B12" s="31"/>
      <c r="C12" s="205"/>
      <c r="E12" s="31" t="s">
        <v>79</v>
      </c>
    </row>
    <row r="13" spans="1:6" ht="30.75" customHeight="1" x14ac:dyDescent="0.25">
      <c r="A13" s="33" t="s">
        <v>168</v>
      </c>
      <c r="B13" s="33" t="s">
        <v>167</v>
      </c>
      <c r="C13" s="34" t="s">
        <v>169</v>
      </c>
      <c r="D13" s="35" t="s">
        <v>170</v>
      </c>
      <c r="E13" s="33" t="s">
        <v>81</v>
      </c>
      <c r="F13" s="33" t="s">
        <v>82</v>
      </c>
    </row>
    <row r="14" spans="1:6" x14ac:dyDescent="0.25">
      <c r="A14" s="35">
        <v>1</v>
      </c>
      <c r="B14" s="33">
        <v>2</v>
      </c>
      <c r="C14" s="36">
        <v>3</v>
      </c>
      <c r="D14" s="40">
        <v>4</v>
      </c>
      <c r="E14" s="34">
        <v>5</v>
      </c>
      <c r="F14" s="34">
        <v>6</v>
      </c>
    </row>
    <row r="15" spans="1:6" x14ac:dyDescent="0.25">
      <c r="A15" s="35"/>
      <c r="B15" s="33" t="s">
        <v>100</v>
      </c>
      <c r="C15" s="34"/>
      <c r="D15" s="35"/>
      <c r="E15" s="41"/>
      <c r="F15" s="41"/>
    </row>
    <row r="16" spans="1:6" x14ac:dyDescent="0.25">
      <c r="A16" s="35">
        <v>10</v>
      </c>
      <c r="B16" s="33" t="s">
        <v>101</v>
      </c>
      <c r="C16" s="50" t="s">
        <v>372</v>
      </c>
      <c r="D16" s="42">
        <v>1</v>
      </c>
      <c r="E16" s="41">
        <v>5282682</v>
      </c>
      <c r="F16" s="41">
        <v>1193751</v>
      </c>
    </row>
    <row r="17" spans="1:6" ht="30" x14ac:dyDescent="0.25">
      <c r="A17" s="35"/>
      <c r="B17" s="33" t="s">
        <v>102</v>
      </c>
      <c r="C17" s="50"/>
      <c r="D17" s="42" t="s">
        <v>18</v>
      </c>
      <c r="E17" s="41">
        <f>E18+E22+E26</f>
        <v>29972647</v>
      </c>
      <c r="F17" s="41">
        <v>33826795</v>
      </c>
    </row>
    <row r="18" spans="1:6" ht="30" x14ac:dyDescent="0.25">
      <c r="A18" s="35" t="s">
        <v>0</v>
      </c>
      <c r="B18" s="33" t="s">
        <v>336</v>
      </c>
      <c r="C18" s="50" t="s">
        <v>373</v>
      </c>
      <c r="D18" s="42" t="s">
        <v>19</v>
      </c>
      <c r="E18" s="41">
        <f>E19</f>
        <v>23008344</v>
      </c>
      <c r="F18" s="41">
        <v>22599424</v>
      </c>
    </row>
    <row r="19" spans="1:6" x14ac:dyDescent="0.25">
      <c r="A19" s="35" t="s">
        <v>1</v>
      </c>
      <c r="B19" s="33" t="s">
        <v>305</v>
      </c>
      <c r="C19" s="50" t="s">
        <v>373</v>
      </c>
      <c r="D19" s="42">
        <v>4</v>
      </c>
      <c r="E19" s="41">
        <v>23008344</v>
      </c>
      <c r="F19" s="41">
        <v>22599424</v>
      </c>
    </row>
    <row r="20" spans="1:6" x14ac:dyDescent="0.25">
      <c r="A20" s="35" t="s">
        <v>2</v>
      </c>
      <c r="B20" s="33" t="s">
        <v>306</v>
      </c>
      <c r="C20" s="50"/>
      <c r="D20" s="42">
        <v>5</v>
      </c>
      <c r="E20" s="41">
        <v>0</v>
      </c>
      <c r="F20" s="41">
        <v>0</v>
      </c>
    </row>
    <row r="21" spans="1:6" ht="30" x14ac:dyDescent="0.25">
      <c r="A21" s="35" t="s">
        <v>3</v>
      </c>
      <c r="B21" s="33" t="s">
        <v>321</v>
      </c>
      <c r="C21" s="50"/>
      <c r="D21" s="42">
        <v>6</v>
      </c>
      <c r="E21" s="41">
        <v>0</v>
      </c>
      <c r="F21" s="41">
        <v>0</v>
      </c>
    </row>
    <row r="22" spans="1:6" ht="30" x14ac:dyDescent="0.25">
      <c r="A22" s="35">
        <v>21</v>
      </c>
      <c r="B22" s="33" t="s">
        <v>322</v>
      </c>
      <c r="C22" s="50" t="s">
        <v>373</v>
      </c>
      <c r="D22" s="42">
        <v>7</v>
      </c>
      <c r="E22" s="41">
        <f>E24+E25</f>
        <v>1864303</v>
      </c>
      <c r="F22" s="41">
        <v>6027371</v>
      </c>
    </row>
    <row r="23" spans="1:6" x14ac:dyDescent="0.25">
      <c r="A23" s="35" t="s">
        <v>278</v>
      </c>
      <c r="B23" s="33" t="s">
        <v>307</v>
      </c>
      <c r="C23" s="50"/>
      <c r="D23" s="42" t="s">
        <v>20</v>
      </c>
      <c r="E23" s="41">
        <v>0</v>
      </c>
      <c r="F23" s="41">
        <v>0</v>
      </c>
    </row>
    <row r="24" spans="1:6" x14ac:dyDescent="0.25">
      <c r="A24" s="35" t="s">
        <v>279</v>
      </c>
      <c r="B24" s="33" t="s">
        <v>323</v>
      </c>
      <c r="C24" s="50" t="s">
        <v>372</v>
      </c>
      <c r="D24" s="42" t="s">
        <v>21</v>
      </c>
      <c r="E24" s="41">
        <v>1834866</v>
      </c>
      <c r="F24" s="41">
        <v>5923136</v>
      </c>
    </row>
    <row r="25" spans="1:6" x14ac:dyDescent="0.25">
      <c r="A25" s="35" t="s">
        <v>280</v>
      </c>
      <c r="B25" s="33" t="s">
        <v>308</v>
      </c>
      <c r="C25" s="50" t="s">
        <v>374</v>
      </c>
      <c r="D25" s="42">
        <v>10</v>
      </c>
      <c r="E25" s="41">
        <v>29437</v>
      </c>
      <c r="F25" s="41">
        <v>104235</v>
      </c>
    </row>
    <row r="26" spans="1:6" ht="30" x14ac:dyDescent="0.25">
      <c r="A26" s="35">
        <v>22</v>
      </c>
      <c r="B26" s="33" t="s">
        <v>103</v>
      </c>
      <c r="C26" s="50"/>
      <c r="D26" s="42">
        <v>11</v>
      </c>
      <c r="E26" s="41">
        <f>E28</f>
        <v>5100000</v>
      </c>
      <c r="F26" s="41">
        <v>5200000</v>
      </c>
    </row>
    <row r="27" spans="1:6" x14ac:dyDescent="0.25">
      <c r="A27" s="35" t="s">
        <v>281</v>
      </c>
      <c r="B27" s="33" t="s">
        <v>309</v>
      </c>
      <c r="C27" s="50"/>
      <c r="D27" s="42">
        <v>12</v>
      </c>
      <c r="E27" s="39">
        <v>0</v>
      </c>
      <c r="F27" s="41">
        <v>0</v>
      </c>
    </row>
    <row r="28" spans="1:6" x14ac:dyDescent="0.25">
      <c r="A28" s="35" t="s">
        <v>282</v>
      </c>
      <c r="B28" s="33" t="s">
        <v>104</v>
      </c>
      <c r="C28" s="50" t="s">
        <v>375</v>
      </c>
      <c r="D28" s="42">
        <v>13</v>
      </c>
      <c r="E28" s="41">
        <v>5100000</v>
      </c>
      <c r="F28" s="41">
        <v>5200000</v>
      </c>
    </row>
    <row r="29" spans="1:6" ht="30" x14ac:dyDescent="0.25">
      <c r="A29" s="35" t="s">
        <v>283</v>
      </c>
      <c r="B29" s="33" t="s">
        <v>310</v>
      </c>
      <c r="C29" s="50" t="s">
        <v>374</v>
      </c>
      <c r="D29" s="42">
        <v>14</v>
      </c>
      <c r="E29" s="41">
        <v>0</v>
      </c>
      <c r="F29" s="41">
        <v>0</v>
      </c>
    </row>
    <row r="30" spans="1:6" x14ac:dyDescent="0.25">
      <c r="A30" s="35" t="s">
        <v>284</v>
      </c>
      <c r="B30" s="33" t="s">
        <v>324</v>
      </c>
      <c r="C30" s="50"/>
      <c r="D30" s="42">
        <v>15</v>
      </c>
      <c r="E30" s="41">
        <v>0</v>
      </c>
      <c r="F30" s="41">
        <v>0</v>
      </c>
    </row>
    <row r="31" spans="1:6" x14ac:dyDescent="0.25">
      <c r="A31" s="35">
        <v>240</v>
      </c>
      <c r="B31" s="33" t="s">
        <v>105</v>
      </c>
      <c r="C31" s="50"/>
      <c r="D31" s="42">
        <v>16</v>
      </c>
      <c r="E31" s="41">
        <v>0</v>
      </c>
      <c r="F31" s="41">
        <v>0</v>
      </c>
    </row>
    <row r="32" spans="1:6" ht="30" x14ac:dyDescent="0.25">
      <c r="A32" s="35" t="s">
        <v>4</v>
      </c>
      <c r="B32" s="33" t="s">
        <v>106</v>
      </c>
      <c r="C32" s="50"/>
      <c r="D32" s="42" t="s">
        <v>22</v>
      </c>
      <c r="E32" s="41">
        <f>E34+E37</f>
        <v>677673</v>
      </c>
      <c r="F32" s="41">
        <v>675985</v>
      </c>
    </row>
    <row r="33" spans="1:6" x14ac:dyDescent="0.25">
      <c r="A33" s="35" t="s">
        <v>285</v>
      </c>
      <c r="B33" s="33" t="s">
        <v>325</v>
      </c>
      <c r="C33" s="50"/>
      <c r="D33" s="42">
        <v>18</v>
      </c>
      <c r="E33" s="41">
        <v>0</v>
      </c>
      <c r="F33" s="41">
        <v>0</v>
      </c>
    </row>
    <row r="34" spans="1:6" x14ac:dyDescent="0.25">
      <c r="A34" s="35" t="s">
        <v>286</v>
      </c>
      <c r="B34" s="33" t="s">
        <v>107</v>
      </c>
      <c r="C34" s="50" t="s">
        <v>376</v>
      </c>
      <c r="D34" s="42">
        <v>19</v>
      </c>
      <c r="E34" s="41">
        <v>675337</v>
      </c>
      <c r="F34" s="41">
        <v>674150</v>
      </c>
    </row>
    <row r="35" spans="1:6" x14ac:dyDescent="0.25">
      <c r="A35" s="35" t="s">
        <v>287</v>
      </c>
      <c r="B35" s="33" t="s">
        <v>108</v>
      </c>
      <c r="C35" s="50" t="s">
        <v>377</v>
      </c>
      <c r="D35" s="42">
        <v>20</v>
      </c>
      <c r="E35" s="41">
        <v>0</v>
      </c>
      <c r="F35" s="41">
        <v>0</v>
      </c>
    </row>
    <row r="36" spans="1:6" x14ac:dyDescent="0.25">
      <c r="A36" s="35" t="s">
        <v>288</v>
      </c>
      <c r="B36" s="33" t="s">
        <v>109</v>
      </c>
      <c r="C36" s="50" t="s">
        <v>377</v>
      </c>
      <c r="D36" s="42">
        <v>21</v>
      </c>
      <c r="E36" s="41">
        <v>0</v>
      </c>
      <c r="F36" s="41">
        <v>0</v>
      </c>
    </row>
    <row r="37" spans="1:6" x14ac:dyDescent="0.25">
      <c r="A37" s="35" t="s">
        <v>289</v>
      </c>
      <c r="B37" s="33" t="s">
        <v>110</v>
      </c>
      <c r="C37" s="50"/>
      <c r="D37" s="42">
        <v>22</v>
      </c>
      <c r="E37" s="41">
        <v>2336</v>
      </c>
      <c r="F37" s="41">
        <v>1835</v>
      </c>
    </row>
    <row r="38" spans="1:6" x14ac:dyDescent="0.25">
      <c r="A38" s="35">
        <v>32</v>
      </c>
      <c r="B38" s="33" t="s">
        <v>111</v>
      </c>
      <c r="C38" s="50"/>
      <c r="D38" s="42">
        <v>23</v>
      </c>
      <c r="E38" s="41">
        <v>0</v>
      </c>
      <c r="F38" s="41">
        <v>0</v>
      </c>
    </row>
    <row r="39" spans="1:6" x14ac:dyDescent="0.25">
      <c r="A39" s="35" t="s">
        <v>290</v>
      </c>
      <c r="B39" s="33" t="s">
        <v>112</v>
      </c>
      <c r="C39" s="50"/>
      <c r="D39" s="42">
        <v>24</v>
      </c>
      <c r="E39" s="41">
        <v>0</v>
      </c>
      <c r="F39" s="41">
        <v>0</v>
      </c>
    </row>
    <row r="40" spans="1:6" x14ac:dyDescent="0.25">
      <c r="A40" s="35">
        <v>34</v>
      </c>
      <c r="B40" s="33" t="s">
        <v>113</v>
      </c>
      <c r="C40" s="50"/>
      <c r="D40" s="42">
        <v>25</v>
      </c>
      <c r="E40" s="41">
        <v>0</v>
      </c>
      <c r="F40" s="41">
        <v>0</v>
      </c>
    </row>
    <row r="41" spans="1:6" ht="30" x14ac:dyDescent="0.25">
      <c r="A41" s="35"/>
      <c r="B41" s="33" t="s">
        <v>114</v>
      </c>
      <c r="C41" s="50"/>
      <c r="D41" s="42" t="s">
        <v>23</v>
      </c>
      <c r="E41" s="41">
        <f>E17+E32+E16</f>
        <v>35933002</v>
      </c>
      <c r="F41" s="41">
        <v>35696531</v>
      </c>
    </row>
    <row r="42" spans="1:6" x14ac:dyDescent="0.25">
      <c r="A42" s="35"/>
      <c r="B42" s="33" t="s">
        <v>115</v>
      </c>
      <c r="C42" s="50"/>
      <c r="D42" s="42"/>
      <c r="E42" s="41">
        <v>0</v>
      </c>
      <c r="F42" s="41">
        <v>0</v>
      </c>
    </row>
    <row r="43" spans="1:6" ht="30" x14ac:dyDescent="0.25">
      <c r="A43" s="35" t="s">
        <v>5</v>
      </c>
      <c r="B43" s="33" t="s">
        <v>116</v>
      </c>
      <c r="C43" s="50"/>
      <c r="D43" s="42" t="s">
        <v>24</v>
      </c>
      <c r="E43" s="41">
        <v>0</v>
      </c>
      <c r="F43" s="41">
        <v>0</v>
      </c>
    </row>
    <row r="44" spans="1:6" x14ac:dyDescent="0.25">
      <c r="A44" s="35" t="s">
        <v>6</v>
      </c>
      <c r="B44" s="33" t="s">
        <v>117</v>
      </c>
      <c r="C44" s="50"/>
      <c r="D44" s="42">
        <v>28</v>
      </c>
      <c r="E44" s="41">
        <v>0</v>
      </c>
      <c r="F44" s="41">
        <v>0</v>
      </c>
    </row>
    <row r="45" spans="1:6" x14ac:dyDescent="0.25">
      <c r="A45" s="35">
        <v>409</v>
      </c>
      <c r="B45" s="33" t="s">
        <v>118</v>
      </c>
      <c r="C45" s="50"/>
      <c r="D45" s="42">
        <v>29</v>
      </c>
      <c r="E45" s="41">
        <v>0</v>
      </c>
      <c r="F45" s="41">
        <v>0</v>
      </c>
    </row>
    <row r="46" spans="1:6" ht="30" x14ac:dyDescent="0.25">
      <c r="A46" s="35">
        <v>41</v>
      </c>
      <c r="B46" s="33" t="s">
        <v>119</v>
      </c>
      <c r="C46" s="50" t="s">
        <v>953</v>
      </c>
      <c r="D46" s="42">
        <v>30</v>
      </c>
      <c r="E46" s="41">
        <f>E49</f>
        <v>9591</v>
      </c>
      <c r="F46" s="41">
        <v>3313</v>
      </c>
    </row>
    <row r="47" spans="1:6" x14ac:dyDescent="0.25">
      <c r="A47" s="35">
        <v>410</v>
      </c>
      <c r="B47" s="33" t="s">
        <v>120</v>
      </c>
      <c r="C47" s="50"/>
      <c r="D47" s="42">
        <v>31</v>
      </c>
      <c r="E47" s="41">
        <v>0</v>
      </c>
      <c r="F47" s="41">
        <v>0</v>
      </c>
    </row>
    <row r="48" spans="1:6" x14ac:dyDescent="0.25">
      <c r="A48" s="35">
        <v>411</v>
      </c>
      <c r="B48" s="33" t="s">
        <v>121</v>
      </c>
      <c r="C48" s="50"/>
      <c r="D48" s="42">
        <v>32</v>
      </c>
      <c r="E48" s="41">
        <v>0</v>
      </c>
      <c r="F48" s="41">
        <v>0</v>
      </c>
    </row>
    <row r="49" spans="1:6" x14ac:dyDescent="0.25">
      <c r="A49" s="35">
        <v>413</v>
      </c>
      <c r="B49" s="33" t="s">
        <v>122</v>
      </c>
      <c r="C49" s="50" t="s">
        <v>953</v>
      </c>
      <c r="D49" s="42">
        <v>33</v>
      </c>
      <c r="E49" s="41">
        <v>9591</v>
      </c>
      <c r="F49" s="41">
        <v>3313</v>
      </c>
    </row>
    <row r="50" spans="1:6" x14ac:dyDescent="0.25">
      <c r="A50" s="35">
        <v>414</v>
      </c>
      <c r="B50" s="33" t="s">
        <v>123</v>
      </c>
      <c r="C50" s="50"/>
      <c r="D50" s="42">
        <v>34</v>
      </c>
      <c r="E50" s="41">
        <v>0</v>
      </c>
      <c r="F50" s="41">
        <v>0</v>
      </c>
    </row>
    <row r="51" spans="1:6" x14ac:dyDescent="0.25">
      <c r="A51" s="35" t="s">
        <v>7</v>
      </c>
      <c r="B51" s="33" t="s">
        <v>124</v>
      </c>
      <c r="C51" s="50"/>
      <c r="D51" s="42">
        <v>35</v>
      </c>
      <c r="E51" s="41">
        <v>0</v>
      </c>
      <c r="F51" s="41">
        <v>0</v>
      </c>
    </row>
    <row r="52" spans="1:6" x14ac:dyDescent="0.25">
      <c r="A52" s="35">
        <v>42</v>
      </c>
      <c r="B52" s="33" t="s">
        <v>326</v>
      </c>
      <c r="C52" s="50"/>
      <c r="D52" s="42">
        <v>36</v>
      </c>
      <c r="E52" s="41">
        <f>E53+E54</f>
        <v>291636</v>
      </c>
      <c r="F52" s="41">
        <v>99369</v>
      </c>
    </row>
    <row r="53" spans="1:6" ht="15" customHeight="1" x14ac:dyDescent="0.25">
      <c r="A53" s="33" t="s">
        <v>327</v>
      </c>
      <c r="B53" s="33" t="s">
        <v>125</v>
      </c>
      <c r="C53" s="21" t="s">
        <v>380</v>
      </c>
      <c r="D53" s="42">
        <v>37</v>
      </c>
      <c r="E53" s="41">
        <v>291636</v>
      </c>
      <c r="F53" s="41">
        <v>99255</v>
      </c>
    </row>
    <row r="54" spans="1:6" x14ac:dyDescent="0.25">
      <c r="A54" s="35">
        <v>422</v>
      </c>
      <c r="B54" s="33" t="s">
        <v>126</v>
      </c>
      <c r="C54" s="50" t="s">
        <v>953</v>
      </c>
      <c r="D54" s="42">
        <v>38</v>
      </c>
      <c r="E54" s="41">
        <v>0</v>
      </c>
      <c r="F54" s="41">
        <v>114</v>
      </c>
    </row>
    <row r="55" spans="1:6" ht="30" x14ac:dyDescent="0.25">
      <c r="A55" s="35" t="s">
        <v>8</v>
      </c>
      <c r="B55" s="33" t="s">
        <v>127</v>
      </c>
      <c r="C55" s="50"/>
      <c r="D55" s="42" t="s">
        <v>25</v>
      </c>
      <c r="E55" s="41">
        <v>0</v>
      </c>
      <c r="F55" s="41">
        <v>0</v>
      </c>
    </row>
    <row r="56" spans="1:6" x14ac:dyDescent="0.25">
      <c r="A56" s="35">
        <v>430</v>
      </c>
      <c r="B56" s="33" t="s">
        <v>128</v>
      </c>
      <c r="C56" s="50"/>
      <c r="D56" s="42">
        <v>40</v>
      </c>
      <c r="E56" s="41">
        <v>0</v>
      </c>
      <c r="F56" s="41">
        <v>0</v>
      </c>
    </row>
    <row r="57" spans="1:6" x14ac:dyDescent="0.25">
      <c r="A57" s="35">
        <v>431</v>
      </c>
      <c r="B57" s="33" t="s">
        <v>129</v>
      </c>
      <c r="C57" s="50"/>
      <c r="D57" s="42">
        <v>41</v>
      </c>
      <c r="E57" s="41">
        <v>0</v>
      </c>
      <c r="F57" s="41">
        <v>0</v>
      </c>
    </row>
    <row r="58" spans="1:6" ht="30" x14ac:dyDescent="0.25">
      <c r="A58" s="35" t="s">
        <v>9</v>
      </c>
      <c r="B58" s="33" t="s">
        <v>311</v>
      </c>
      <c r="C58" s="50"/>
      <c r="D58" s="42" t="s">
        <v>26</v>
      </c>
      <c r="E58" s="41">
        <v>0</v>
      </c>
      <c r="F58" s="41">
        <v>0</v>
      </c>
    </row>
    <row r="59" spans="1:6" x14ac:dyDescent="0.25">
      <c r="A59" s="35" t="s">
        <v>10</v>
      </c>
      <c r="B59" s="33" t="s">
        <v>130</v>
      </c>
      <c r="C59" s="50"/>
      <c r="D59" s="42">
        <v>43</v>
      </c>
      <c r="E59" s="41">
        <v>0</v>
      </c>
      <c r="F59" s="41">
        <v>0</v>
      </c>
    </row>
    <row r="60" spans="1:6" x14ac:dyDescent="0.25">
      <c r="A60" s="35" t="s">
        <v>11</v>
      </c>
      <c r="B60" s="33" t="s">
        <v>131</v>
      </c>
      <c r="C60" s="50"/>
      <c r="D60" s="42">
        <v>44</v>
      </c>
      <c r="E60" s="41">
        <v>0</v>
      </c>
      <c r="F60" s="41">
        <v>0</v>
      </c>
    </row>
    <row r="61" spans="1:6" x14ac:dyDescent="0.25">
      <c r="A61" s="35" t="s">
        <v>12</v>
      </c>
      <c r="B61" s="33" t="s">
        <v>132</v>
      </c>
      <c r="C61" s="50"/>
      <c r="D61" s="42">
        <v>45</v>
      </c>
      <c r="E61" s="41">
        <v>0</v>
      </c>
      <c r="F61" s="41">
        <v>0</v>
      </c>
    </row>
    <row r="62" spans="1:6" x14ac:dyDescent="0.25">
      <c r="A62" s="35">
        <v>449</v>
      </c>
      <c r="B62" s="33" t="s">
        <v>328</v>
      </c>
      <c r="C62" s="50"/>
      <c r="D62" s="42">
        <v>46</v>
      </c>
      <c r="E62" s="41">
        <v>0</v>
      </c>
      <c r="F62" s="41">
        <v>0</v>
      </c>
    </row>
    <row r="63" spans="1:6" ht="15" customHeight="1" x14ac:dyDescent="0.25">
      <c r="A63" s="35" t="s">
        <v>13</v>
      </c>
      <c r="B63" s="33" t="s">
        <v>133</v>
      </c>
      <c r="C63" s="50"/>
      <c r="D63" s="42">
        <v>47</v>
      </c>
      <c r="E63" s="41">
        <v>0</v>
      </c>
      <c r="F63" s="41">
        <v>0</v>
      </c>
    </row>
    <row r="64" spans="1:6" x14ac:dyDescent="0.25">
      <c r="A64" s="35">
        <v>450</v>
      </c>
      <c r="B64" s="33" t="s">
        <v>134</v>
      </c>
      <c r="C64" s="50"/>
      <c r="D64" s="42">
        <v>48</v>
      </c>
      <c r="E64" s="41">
        <v>0</v>
      </c>
      <c r="F64" s="41">
        <v>0</v>
      </c>
    </row>
    <row r="65" spans="1:6" x14ac:dyDescent="0.25">
      <c r="A65" s="35">
        <v>460</v>
      </c>
      <c r="B65" s="33" t="s">
        <v>135</v>
      </c>
      <c r="C65" s="50"/>
      <c r="D65" s="42">
        <v>49</v>
      </c>
      <c r="E65" s="41">
        <v>0</v>
      </c>
      <c r="F65" s="41">
        <v>0</v>
      </c>
    </row>
    <row r="66" spans="1:6" x14ac:dyDescent="0.25">
      <c r="A66" s="35" t="s">
        <v>14</v>
      </c>
      <c r="B66" s="33" t="s">
        <v>136</v>
      </c>
      <c r="C66" s="50"/>
      <c r="D66" s="42">
        <v>50</v>
      </c>
      <c r="E66" s="41">
        <v>0</v>
      </c>
      <c r="F66" s="41">
        <v>0</v>
      </c>
    </row>
    <row r="67" spans="1:6" x14ac:dyDescent="0.25">
      <c r="A67" s="35" t="s">
        <v>15</v>
      </c>
      <c r="B67" s="33" t="s">
        <v>137</v>
      </c>
      <c r="C67" s="50"/>
      <c r="D67" s="42">
        <v>51</v>
      </c>
      <c r="E67" s="41">
        <v>0</v>
      </c>
      <c r="F67" s="41">
        <v>0</v>
      </c>
    </row>
    <row r="68" spans="1:6" x14ac:dyDescent="0.25">
      <c r="A68" s="35">
        <v>490</v>
      </c>
      <c r="B68" s="33" t="s">
        <v>138</v>
      </c>
      <c r="C68" s="50"/>
      <c r="D68" s="42">
        <v>52</v>
      </c>
      <c r="E68" s="41">
        <v>0</v>
      </c>
      <c r="F68" s="41">
        <v>0</v>
      </c>
    </row>
    <row r="69" spans="1:6" ht="30" x14ac:dyDescent="0.25">
      <c r="A69" s="35"/>
      <c r="B69" s="33" t="s">
        <v>139</v>
      </c>
      <c r="C69" s="50"/>
      <c r="D69" s="42" t="s">
        <v>27</v>
      </c>
      <c r="E69" s="41">
        <f>E46+E52</f>
        <v>301227</v>
      </c>
      <c r="F69" s="41">
        <v>102682</v>
      </c>
    </row>
    <row r="70" spans="1:6" x14ac:dyDescent="0.25">
      <c r="A70" s="35"/>
      <c r="B70" s="33" t="s">
        <v>140</v>
      </c>
      <c r="C70" s="50"/>
      <c r="D70" s="42"/>
      <c r="E70" s="41">
        <f>E41-E69</f>
        <v>35631775</v>
      </c>
      <c r="F70" s="41">
        <v>35593849</v>
      </c>
    </row>
    <row r="71" spans="1:6" ht="30" x14ac:dyDescent="0.25">
      <c r="A71" s="35" t="s">
        <v>16</v>
      </c>
      <c r="B71" s="33" t="s">
        <v>141</v>
      </c>
      <c r="C71" s="50" t="s">
        <v>954</v>
      </c>
      <c r="D71" s="42" t="s">
        <v>28</v>
      </c>
      <c r="E71" s="41">
        <f>E74</f>
        <v>20548145</v>
      </c>
      <c r="F71" s="41">
        <v>20663552</v>
      </c>
    </row>
    <row r="72" spans="1:6" x14ac:dyDescent="0.25">
      <c r="A72" s="35">
        <v>510</v>
      </c>
      <c r="B72" s="33" t="s">
        <v>142</v>
      </c>
      <c r="C72" s="50"/>
      <c r="D72" s="42">
        <v>55</v>
      </c>
      <c r="E72" s="41">
        <v>0</v>
      </c>
      <c r="F72" s="41">
        <v>0</v>
      </c>
    </row>
    <row r="73" spans="1:6" x14ac:dyDescent="0.25">
      <c r="A73" s="35">
        <v>519</v>
      </c>
      <c r="B73" s="33" t="s">
        <v>143</v>
      </c>
      <c r="C73" s="50"/>
      <c r="D73" s="42">
        <v>56</v>
      </c>
      <c r="E73" s="41">
        <v>0</v>
      </c>
      <c r="F73" s="41">
        <v>0</v>
      </c>
    </row>
    <row r="74" spans="1:6" x14ac:dyDescent="0.25">
      <c r="A74" s="35">
        <v>512</v>
      </c>
      <c r="B74" s="33" t="s">
        <v>144</v>
      </c>
      <c r="C74" s="50" t="s">
        <v>954</v>
      </c>
      <c r="D74" s="42">
        <v>57</v>
      </c>
      <c r="E74" s="41">
        <v>20548145</v>
      </c>
      <c r="F74" s="41">
        <v>20663552</v>
      </c>
    </row>
    <row r="75" spans="1:6" x14ac:dyDescent="0.25">
      <c r="A75" s="35">
        <v>513</v>
      </c>
      <c r="B75" s="33" t="s">
        <v>145</v>
      </c>
      <c r="C75" s="50"/>
      <c r="D75" s="42">
        <v>58</v>
      </c>
      <c r="E75" s="41">
        <v>0</v>
      </c>
      <c r="F75" s="41">
        <v>0</v>
      </c>
    </row>
    <row r="76" spans="1:6" x14ac:dyDescent="0.25">
      <c r="A76" s="35">
        <v>52</v>
      </c>
      <c r="B76" s="33" t="s">
        <v>146</v>
      </c>
      <c r="C76" s="50"/>
      <c r="D76" s="42">
        <v>59</v>
      </c>
      <c r="E76" s="41">
        <v>0</v>
      </c>
      <c r="F76" s="41">
        <v>0</v>
      </c>
    </row>
    <row r="77" spans="1:6" x14ac:dyDescent="0.25">
      <c r="A77" s="35">
        <v>520</v>
      </c>
      <c r="B77" s="33" t="s">
        <v>147</v>
      </c>
      <c r="C77" s="50"/>
      <c r="D77" s="42">
        <v>60</v>
      </c>
      <c r="E77" s="41">
        <v>0</v>
      </c>
      <c r="F77" s="41">
        <v>0</v>
      </c>
    </row>
    <row r="78" spans="1:6" x14ac:dyDescent="0.25">
      <c r="A78" s="35">
        <v>521</v>
      </c>
      <c r="B78" s="33" t="s">
        <v>148</v>
      </c>
      <c r="C78" s="50"/>
      <c r="D78" s="42">
        <v>61</v>
      </c>
      <c r="E78" s="41">
        <v>0</v>
      </c>
      <c r="F78" s="41">
        <v>0</v>
      </c>
    </row>
    <row r="79" spans="1:6" x14ac:dyDescent="0.25">
      <c r="A79" s="35">
        <v>53</v>
      </c>
      <c r="B79" s="33" t="s">
        <v>149</v>
      </c>
      <c r="C79" s="50"/>
      <c r="D79" s="42">
        <v>62</v>
      </c>
      <c r="E79" s="41">
        <f>E80</f>
        <v>15850</v>
      </c>
      <c r="F79" s="41">
        <v>13827</v>
      </c>
    </row>
    <row r="80" spans="1:6" ht="45" x14ac:dyDescent="0.25">
      <c r="A80" s="35" t="s">
        <v>17</v>
      </c>
      <c r="B80" s="33" t="s">
        <v>312</v>
      </c>
      <c r="C80" s="50" t="s">
        <v>955</v>
      </c>
      <c r="D80" s="42" t="s">
        <v>29</v>
      </c>
      <c r="E80" s="41">
        <v>15850</v>
      </c>
      <c r="F80" s="41">
        <v>13827</v>
      </c>
    </row>
    <row r="81" spans="1:6" x14ac:dyDescent="0.25">
      <c r="A81" s="35">
        <v>531</v>
      </c>
      <c r="B81" s="33" t="s">
        <v>150</v>
      </c>
      <c r="C81" s="50"/>
      <c r="D81" s="42">
        <v>64</v>
      </c>
      <c r="E81" s="41">
        <v>0</v>
      </c>
      <c r="F81" s="41">
        <v>0</v>
      </c>
    </row>
    <row r="82" spans="1:6" x14ac:dyDescent="0.25">
      <c r="A82" s="35">
        <v>532</v>
      </c>
      <c r="B82" s="33" t="s">
        <v>151</v>
      </c>
      <c r="C82" s="50"/>
      <c r="D82" s="42">
        <v>65</v>
      </c>
      <c r="E82" s="41">
        <v>0</v>
      </c>
      <c r="F82" s="41">
        <v>0</v>
      </c>
    </row>
    <row r="83" spans="1:6" x14ac:dyDescent="0.25">
      <c r="A83" s="35">
        <v>54</v>
      </c>
      <c r="B83" s="33" t="s">
        <v>152</v>
      </c>
      <c r="C83" s="50"/>
      <c r="D83" s="42">
        <v>66</v>
      </c>
      <c r="E83" s="41">
        <v>0</v>
      </c>
      <c r="F83" s="41">
        <v>0</v>
      </c>
    </row>
    <row r="84" spans="1:6" x14ac:dyDescent="0.25">
      <c r="A84" s="35">
        <v>540</v>
      </c>
      <c r="B84" s="33" t="s">
        <v>153</v>
      </c>
      <c r="C84" s="50"/>
      <c r="D84" s="42">
        <v>67</v>
      </c>
      <c r="E84" s="41">
        <v>0</v>
      </c>
      <c r="F84" s="41">
        <v>0</v>
      </c>
    </row>
    <row r="85" spans="1:6" x14ac:dyDescent="0.25">
      <c r="A85" s="35">
        <v>541</v>
      </c>
      <c r="B85" s="33" t="s">
        <v>154</v>
      </c>
      <c r="C85" s="50"/>
      <c r="D85" s="42">
        <v>68</v>
      </c>
      <c r="E85" s="41">
        <v>0</v>
      </c>
      <c r="F85" s="41">
        <v>0</v>
      </c>
    </row>
    <row r="86" spans="1:6" x14ac:dyDescent="0.25">
      <c r="A86" s="35">
        <v>55</v>
      </c>
      <c r="B86" s="33" t="s">
        <v>155</v>
      </c>
      <c r="C86" s="50"/>
      <c r="D86" s="42">
        <v>69</v>
      </c>
      <c r="E86" s="41">
        <f>E87+E88</f>
        <v>16030794</v>
      </c>
      <c r="F86" s="41">
        <v>15879484</v>
      </c>
    </row>
    <row r="87" spans="1:6" x14ac:dyDescent="0.25">
      <c r="A87" s="35">
        <v>550</v>
      </c>
      <c r="B87" s="33" t="s">
        <v>156</v>
      </c>
      <c r="C87" s="50"/>
      <c r="D87" s="42">
        <v>70</v>
      </c>
      <c r="E87" s="41">
        <v>15879484</v>
      </c>
      <c r="F87" s="41">
        <v>15879484</v>
      </c>
    </row>
    <row r="88" spans="1:6" x14ac:dyDescent="0.25">
      <c r="A88" s="35">
        <v>551</v>
      </c>
      <c r="B88" s="33" t="s">
        <v>157</v>
      </c>
      <c r="C88" s="50"/>
      <c r="D88" s="42">
        <v>71</v>
      </c>
      <c r="E88" s="41">
        <f>'2'!E73</f>
        <v>151310</v>
      </c>
      <c r="F88" s="41">
        <v>0</v>
      </c>
    </row>
    <row r="89" spans="1:6" x14ac:dyDescent="0.25">
      <c r="A89" s="35">
        <v>56</v>
      </c>
      <c r="B89" s="33" t="s">
        <v>158</v>
      </c>
      <c r="C89" s="50"/>
      <c r="D89" s="42">
        <v>72</v>
      </c>
      <c r="E89" s="41">
        <f>E90+E91</f>
        <v>963014</v>
      </c>
      <c r="F89" s="41">
        <v>963014</v>
      </c>
    </row>
    <row r="90" spans="1:6" x14ac:dyDescent="0.25">
      <c r="A90" s="35">
        <v>560</v>
      </c>
      <c r="B90" s="33" t="s">
        <v>159</v>
      </c>
      <c r="C90" s="50"/>
      <c r="D90" s="42">
        <v>73</v>
      </c>
      <c r="E90" s="41">
        <v>963014</v>
      </c>
      <c r="F90" s="41">
        <v>410177</v>
      </c>
    </row>
    <row r="91" spans="1:6" x14ac:dyDescent="0.25">
      <c r="A91" s="35">
        <v>561</v>
      </c>
      <c r="B91" s="33" t="s">
        <v>160</v>
      </c>
      <c r="C91" s="50"/>
      <c r="D91" s="42">
        <v>74</v>
      </c>
      <c r="E91" s="41">
        <v>0</v>
      </c>
      <c r="F91" s="41">
        <v>552837</v>
      </c>
    </row>
    <row r="92" spans="1:6" ht="30" x14ac:dyDescent="0.25">
      <c r="A92" s="35"/>
      <c r="B92" s="33" t="s">
        <v>161</v>
      </c>
      <c r="C92" s="50"/>
      <c r="D92" s="42" t="s">
        <v>30</v>
      </c>
      <c r="E92" s="41">
        <f>E71+E79+E86-E89</f>
        <v>35631775</v>
      </c>
      <c r="F92" s="41">
        <v>35593849</v>
      </c>
    </row>
    <row r="93" spans="1:6" x14ac:dyDescent="0.25">
      <c r="A93" s="35"/>
      <c r="B93" s="33" t="s">
        <v>162</v>
      </c>
      <c r="C93" s="50" t="s">
        <v>954</v>
      </c>
      <c r="D93" s="42">
        <v>76</v>
      </c>
      <c r="E93" s="41">
        <v>4984973.5084685199</v>
      </c>
      <c r="F93" s="41">
        <v>5000981.4413000001</v>
      </c>
    </row>
    <row r="94" spans="1:6" ht="30" x14ac:dyDescent="0.25">
      <c r="A94" s="35"/>
      <c r="B94" s="33" t="s">
        <v>163</v>
      </c>
      <c r="C94" s="34"/>
      <c r="D94" s="42">
        <v>77</v>
      </c>
      <c r="E94" s="43">
        <v>7.1478000000000002</v>
      </c>
      <c r="F94" s="43">
        <v>7.1173999999999999</v>
      </c>
    </row>
    <row r="95" spans="1:6" x14ac:dyDescent="0.25">
      <c r="A95" s="35"/>
      <c r="B95" s="33" t="s">
        <v>164</v>
      </c>
      <c r="C95" s="34"/>
      <c r="D95" s="42"/>
      <c r="E95" s="41">
        <v>0</v>
      </c>
      <c r="F95" s="41">
        <v>0</v>
      </c>
    </row>
    <row r="96" spans="1:6" x14ac:dyDescent="0.25">
      <c r="A96" s="35">
        <v>98</v>
      </c>
      <c r="B96" s="33" t="s">
        <v>165</v>
      </c>
      <c r="C96" s="34"/>
      <c r="D96" s="42">
        <v>78</v>
      </c>
      <c r="E96" s="41">
        <v>0</v>
      </c>
      <c r="F96" s="41">
        <v>0</v>
      </c>
    </row>
    <row r="97" spans="1:6" x14ac:dyDescent="0.25">
      <c r="A97" s="35">
        <v>99</v>
      </c>
      <c r="B97" s="33" t="s">
        <v>166</v>
      </c>
      <c r="C97" s="34"/>
      <c r="D97" s="42">
        <v>79</v>
      </c>
      <c r="E97" s="41">
        <v>0</v>
      </c>
      <c r="F97" s="41">
        <v>0</v>
      </c>
    </row>
    <row r="99" spans="1:6" ht="23.25" customHeight="1" x14ac:dyDescent="0.25">
      <c r="A99" s="14" t="s">
        <v>83</v>
      </c>
      <c r="B99" s="211" t="s">
        <v>85</v>
      </c>
      <c r="C99" s="211"/>
      <c r="D99" s="14" t="s">
        <v>84</v>
      </c>
      <c r="E99" s="212" t="s">
        <v>86</v>
      </c>
      <c r="F99" s="212"/>
    </row>
    <row r="100" spans="1:6" ht="31.5" customHeight="1" x14ac:dyDescent="0.25">
      <c r="A100" s="14" t="s">
        <v>943</v>
      </c>
      <c r="B100" s="213" t="s">
        <v>457</v>
      </c>
      <c r="C100" s="213"/>
      <c r="D100" s="14"/>
      <c r="E100" s="214" t="s">
        <v>370</v>
      </c>
      <c r="F100" s="214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21"/>
    </sheetView>
  </sheetViews>
  <sheetFormatPr defaultColWidth="8" defaultRowHeight="12.75" customHeight="1" x14ac:dyDescent="0.2"/>
  <cols>
    <col min="1" max="1" width="31.42578125" style="89" customWidth="1"/>
    <col min="2" max="2" width="17.85546875" style="89" customWidth="1"/>
    <col min="3" max="3" width="20" style="89" customWidth="1"/>
    <col min="4" max="4" width="16" style="89" customWidth="1"/>
    <col min="5" max="5" width="19.7109375" style="89" customWidth="1"/>
    <col min="6" max="6" width="14.140625" style="89" customWidth="1"/>
    <col min="7" max="7" width="15" style="89" customWidth="1"/>
    <col min="8" max="8" width="10.140625" style="89" customWidth="1"/>
    <col min="9" max="9" width="11.42578125" style="89" hidden="1" customWidth="1"/>
    <col min="10" max="256" width="9.140625" style="89" customWidth="1"/>
    <col min="257" max="16384" width="8" style="98"/>
  </cols>
  <sheetData>
    <row r="1" spans="1:7" x14ac:dyDescent="0.2">
      <c r="A1" s="89" t="s">
        <v>87</v>
      </c>
      <c r="B1" s="31" t="s">
        <v>369</v>
      </c>
    </row>
    <row r="2" spans="1:7" x14ac:dyDescent="0.2">
      <c r="A2" s="89" t="s">
        <v>88</v>
      </c>
    </row>
    <row r="3" spans="1:7" x14ac:dyDescent="0.2">
      <c r="A3" s="89" t="s">
        <v>89</v>
      </c>
    </row>
    <row r="4" spans="1:7" x14ac:dyDescent="0.2">
      <c r="A4" s="89" t="s">
        <v>90</v>
      </c>
    </row>
    <row r="5" spans="1:7" x14ac:dyDescent="0.2">
      <c r="A5" s="89" t="s">
        <v>91</v>
      </c>
    </row>
    <row r="6" spans="1:7" x14ac:dyDescent="0.2">
      <c r="A6" s="89" t="s">
        <v>456</v>
      </c>
    </row>
    <row r="9" spans="1:7" x14ac:dyDescent="0.2">
      <c r="A9" s="228" t="s">
        <v>458</v>
      </c>
      <c r="B9" s="228"/>
      <c r="C9" s="228"/>
      <c r="D9" s="228"/>
      <c r="E9" s="228"/>
      <c r="F9" s="228"/>
      <c r="G9" s="228"/>
    </row>
    <row r="10" spans="1:7" x14ac:dyDescent="0.2">
      <c r="A10" s="228" t="s">
        <v>852</v>
      </c>
      <c r="B10" s="228"/>
      <c r="C10" s="228"/>
      <c r="D10" s="228"/>
      <c r="E10" s="228"/>
      <c r="F10" s="228"/>
      <c r="G10" s="228"/>
    </row>
    <row r="11" spans="1:7" x14ac:dyDescent="0.2">
      <c r="B11" s="91"/>
      <c r="C11" s="91"/>
      <c r="D11" s="91"/>
      <c r="E11" s="91"/>
      <c r="F11" s="91"/>
      <c r="G11" s="91"/>
    </row>
    <row r="12" spans="1:7" x14ac:dyDescent="0.2">
      <c r="A12" s="138" t="s">
        <v>853</v>
      </c>
    </row>
    <row r="13" spans="1:7" x14ac:dyDescent="0.2">
      <c r="A13" s="138"/>
    </row>
    <row r="14" spans="1:7" s="114" customFormat="1" ht="38.25" customHeight="1" x14ac:dyDescent="0.2">
      <c r="A14" s="93" t="s">
        <v>854</v>
      </c>
      <c r="B14" s="93" t="s">
        <v>367</v>
      </c>
      <c r="C14" s="93" t="s">
        <v>855</v>
      </c>
      <c r="D14" s="93" t="s">
        <v>856</v>
      </c>
      <c r="E14" s="93" t="s">
        <v>857</v>
      </c>
      <c r="F14" s="93" t="s">
        <v>858</v>
      </c>
    </row>
    <row r="15" spans="1:7" x14ac:dyDescent="0.2">
      <c r="A15" s="161"/>
      <c r="B15" s="162"/>
      <c r="C15" s="162"/>
      <c r="D15" s="162"/>
      <c r="E15" s="163"/>
      <c r="F15" s="163"/>
    </row>
    <row r="16" spans="1:7" x14ac:dyDescent="0.2">
      <c r="A16" s="138"/>
    </row>
    <row r="17" spans="1:7" ht="37.5" customHeight="1" x14ac:dyDescent="0.2">
      <c r="A17" s="155" t="s">
        <v>83</v>
      </c>
      <c r="B17" s="155" t="s">
        <v>85</v>
      </c>
      <c r="D17" s="155" t="s">
        <v>84</v>
      </c>
      <c r="E17" s="254" t="s">
        <v>86</v>
      </c>
      <c r="F17" s="254"/>
      <c r="G17" s="254"/>
    </row>
    <row r="18" spans="1:7" ht="33" customHeight="1" x14ac:dyDescent="0.2">
      <c r="A18" s="155" t="s">
        <v>945</v>
      </c>
      <c r="B18" s="156" t="s">
        <v>950</v>
      </c>
      <c r="E18" s="255" t="s">
        <v>366</v>
      </c>
      <c r="F18" s="255"/>
      <c r="G18" s="255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8"/>
      <c r="D25" s="228"/>
      <c r="E25" s="228"/>
    </row>
    <row r="26" spans="1:7" x14ac:dyDescent="0.2">
      <c r="C26" s="228"/>
      <c r="D26" s="228"/>
      <c r="E26" s="228"/>
    </row>
    <row r="27" spans="1:7" x14ac:dyDescent="0.2">
      <c r="C27" s="228"/>
      <c r="D27" s="228"/>
      <c r="E27" s="228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" sqref="B1"/>
    </sheetView>
  </sheetViews>
  <sheetFormatPr defaultColWidth="8" defaultRowHeight="12.75" customHeight="1" x14ac:dyDescent="0.2"/>
  <cols>
    <col min="1" max="1" width="31.42578125" style="89" customWidth="1"/>
    <col min="2" max="2" width="17.85546875" style="89" customWidth="1"/>
    <col min="3" max="3" width="20" style="89" customWidth="1"/>
    <col min="4" max="4" width="16" style="89" customWidth="1"/>
    <col min="5" max="5" width="19.7109375" style="89" customWidth="1"/>
    <col min="6" max="6" width="14.140625" style="89" customWidth="1"/>
    <col min="7" max="7" width="15" style="89" customWidth="1"/>
    <col min="8" max="8" width="10.140625" style="89" customWidth="1"/>
    <col min="9" max="9" width="11.42578125" style="89" hidden="1" customWidth="1"/>
    <col min="10" max="256" width="9.140625" style="89" customWidth="1"/>
    <col min="257" max="16384" width="8" style="98"/>
  </cols>
  <sheetData>
    <row r="1" spans="1:7" x14ac:dyDescent="0.2">
      <c r="A1" s="89" t="s">
        <v>87</v>
      </c>
      <c r="B1" s="31" t="s">
        <v>369</v>
      </c>
    </row>
    <row r="2" spans="1:7" x14ac:dyDescent="0.2">
      <c r="A2" s="89" t="s">
        <v>88</v>
      </c>
    </row>
    <row r="3" spans="1:7" x14ac:dyDescent="0.2">
      <c r="A3" s="89" t="s">
        <v>89</v>
      </c>
    </row>
    <row r="4" spans="1:7" x14ac:dyDescent="0.2">
      <c r="A4" s="89" t="s">
        <v>90</v>
      </c>
    </row>
    <row r="5" spans="1:7" x14ac:dyDescent="0.2">
      <c r="A5" s="89" t="s">
        <v>91</v>
      </c>
    </row>
    <row r="6" spans="1:7" x14ac:dyDescent="0.2">
      <c r="A6" s="89" t="s">
        <v>456</v>
      </c>
    </row>
    <row r="9" spans="1:7" x14ac:dyDescent="0.2">
      <c r="A9" s="228" t="s">
        <v>458</v>
      </c>
      <c r="B9" s="228"/>
      <c r="C9" s="228"/>
      <c r="D9" s="228"/>
      <c r="E9" s="228"/>
      <c r="F9" s="228"/>
      <c r="G9" s="228"/>
    </row>
    <row r="10" spans="1:7" x14ac:dyDescent="0.2">
      <c r="A10" s="228" t="s">
        <v>650</v>
      </c>
      <c r="B10" s="228"/>
      <c r="C10" s="228"/>
      <c r="D10" s="228"/>
      <c r="E10" s="228"/>
      <c r="F10" s="228"/>
      <c r="G10" s="228"/>
    </row>
    <row r="11" spans="1:7" x14ac:dyDescent="0.2">
      <c r="B11" s="91"/>
      <c r="C11" s="91"/>
      <c r="D11" s="91"/>
      <c r="E11" s="91"/>
      <c r="F11" s="91"/>
      <c r="G11" s="91"/>
    </row>
    <row r="12" spans="1:7" x14ac:dyDescent="0.2">
      <c r="A12" s="138" t="s">
        <v>859</v>
      </c>
    </row>
    <row r="13" spans="1:7" x14ac:dyDescent="0.2">
      <c r="A13" s="138"/>
    </row>
    <row r="14" spans="1:7" s="114" customFormat="1" ht="38.25" customHeight="1" x14ac:dyDescent="0.2">
      <c r="A14" s="93" t="s">
        <v>854</v>
      </c>
      <c r="B14" s="93" t="s">
        <v>860</v>
      </c>
      <c r="C14" s="93" t="s">
        <v>367</v>
      </c>
      <c r="D14" s="93" t="s">
        <v>861</v>
      </c>
      <c r="E14" s="93" t="s">
        <v>862</v>
      </c>
      <c r="F14" s="93" t="s">
        <v>863</v>
      </c>
    </row>
    <row r="15" spans="1:7" x14ac:dyDescent="0.2">
      <c r="A15" s="161"/>
      <c r="B15" s="164"/>
      <c r="C15" s="162"/>
      <c r="D15" s="162"/>
      <c r="E15" s="163"/>
      <c r="F15" s="162"/>
    </row>
    <row r="16" spans="1:7" x14ac:dyDescent="0.2">
      <c r="A16" s="138"/>
    </row>
    <row r="17" spans="1:7" ht="37.5" customHeight="1" x14ac:dyDescent="0.2">
      <c r="A17" s="155" t="s">
        <v>83</v>
      </c>
      <c r="B17" s="155" t="s">
        <v>85</v>
      </c>
      <c r="D17" s="155" t="s">
        <v>84</v>
      </c>
      <c r="E17" s="254" t="s">
        <v>86</v>
      </c>
      <c r="F17" s="254"/>
      <c r="G17" s="254"/>
    </row>
    <row r="18" spans="1:7" ht="33" customHeight="1" x14ac:dyDescent="0.2">
      <c r="A18" s="155" t="s">
        <v>945</v>
      </c>
      <c r="B18" s="156" t="s">
        <v>950</v>
      </c>
      <c r="E18" s="255" t="s">
        <v>366</v>
      </c>
      <c r="F18" s="255"/>
      <c r="G18" s="255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8"/>
      <c r="D25" s="228"/>
      <c r="E25" s="228"/>
    </row>
    <row r="26" spans="1:7" x14ac:dyDescent="0.2">
      <c r="C26" s="228"/>
      <c r="D26" s="228"/>
      <c r="E26" s="228"/>
    </row>
    <row r="27" spans="1:7" x14ac:dyDescent="0.2">
      <c r="C27" s="228"/>
      <c r="D27" s="228"/>
      <c r="E27" s="228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24" sqref="D24"/>
    </sheetView>
  </sheetViews>
  <sheetFormatPr defaultColWidth="8" defaultRowHeight="12.75" customHeight="1" x14ac:dyDescent="0.2"/>
  <cols>
    <col min="1" max="1" width="8.85546875" style="89" customWidth="1"/>
    <col min="2" max="2" width="7.5703125" style="89" customWidth="1"/>
    <col min="3" max="3" width="29.28515625" style="89" customWidth="1"/>
    <col min="4" max="4" width="28.7109375" style="89" customWidth="1"/>
    <col min="5" max="5" width="22.42578125" style="89" customWidth="1"/>
    <col min="6" max="6" width="7.28515625" style="89" customWidth="1"/>
    <col min="7" max="7" width="18.5703125" style="89" customWidth="1"/>
    <col min="8" max="8" width="15.42578125" style="89" customWidth="1"/>
    <col min="9" max="256" width="9.140625" style="89" customWidth="1"/>
    <col min="257" max="16384" width="8" style="98"/>
  </cols>
  <sheetData>
    <row r="1" spans="2:11" x14ac:dyDescent="0.2">
      <c r="B1" s="89" t="s">
        <v>87</v>
      </c>
      <c r="D1" s="31" t="s">
        <v>369</v>
      </c>
    </row>
    <row r="2" spans="2:11" x14ac:dyDescent="0.2">
      <c r="B2" s="89" t="s">
        <v>88</v>
      </c>
      <c r="G2" s="165"/>
      <c r="H2" s="165"/>
      <c r="I2" s="165"/>
      <c r="J2" s="165"/>
      <c r="K2" s="165"/>
    </row>
    <row r="3" spans="2:11" x14ac:dyDescent="0.2">
      <c r="B3" s="89" t="s">
        <v>89</v>
      </c>
      <c r="G3" s="165"/>
      <c r="H3" s="165"/>
      <c r="I3" s="165"/>
      <c r="J3" s="165"/>
      <c r="K3" s="165"/>
    </row>
    <row r="4" spans="2:11" x14ac:dyDescent="0.2">
      <c r="B4" s="89" t="s">
        <v>90</v>
      </c>
    </row>
    <row r="5" spans="2:11" x14ac:dyDescent="0.2">
      <c r="B5" s="89" t="s">
        <v>91</v>
      </c>
    </row>
    <row r="6" spans="2:11" x14ac:dyDescent="0.2">
      <c r="B6" s="89" t="s">
        <v>456</v>
      </c>
    </row>
    <row r="11" spans="2:11" x14ac:dyDescent="0.2">
      <c r="B11" s="228" t="s">
        <v>864</v>
      </c>
      <c r="C11" s="228"/>
      <c r="D11" s="228"/>
      <c r="E11" s="228"/>
    </row>
    <row r="12" spans="2:11" x14ac:dyDescent="0.2">
      <c r="B12" s="228" t="s">
        <v>865</v>
      </c>
      <c r="C12" s="228"/>
      <c r="D12" s="228"/>
      <c r="E12" s="228"/>
    </row>
    <row r="16" spans="2:11" ht="25.5" customHeight="1" x14ac:dyDescent="0.2">
      <c r="B16" s="93" t="s">
        <v>80</v>
      </c>
      <c r="C16" s="93" t="s">
        <v>461</v>
      </c>
      <c r="D16" s="93" t="s">
        <v>466</v>
      </c>
      <c r="E16" s="93" t="s">
        <v>468</v>
      </c>
    </row>
    <row r="17" spans="1:7" ht="15" customHeight="1" x14ac:dyDescent="0.2">
      <c r="B17" s="94">
        <v>1</v>
      </c>
      <c r="C17" s="92">
        <v>2</v>
      </c>
      <c r="D17" s="92">
        <v>3</v>
      </c>
      <c r="E17" s="92">
        <v>4</v>
      </c>
    </row>
    <row r="18" spans="1:7" ht="20.100000000000001" customHeight="1" x14ac:dyDescent="0.2">
      <c r="B18" s="93" t="s">
        <v>344</v>
      </c>
      <c r="C18" s="117" t="s">
        <v>866</v>
      </c>
      <c r="D18" s="154">
        <v>23008343.800000001</v>
      </c>
      <c r="E18" s="166">
        <v>64.031199999999998</v>
      </c>
    </row>
    <row r="19" spans="1:7" ht="20.100000000000001" customHeight="1" x14ac:dyDescent="0.2">
      <c r="B19" s="93" t="s">
        <v>346</v>
      </c>
      <c r="C19" s="117" t="s">
        <v>368</v>
      </c>
      <c r="D19" s="154">
        <v>1834865.67</v>
      </c>
      <c r="E19" s="166">
        <v>5.1063999999999998</v>
      </c>
    </row>
    <row r="20" spans="1:7" ht="20.100000000000001" customHeight="1" x14ac:dyDescent="0.2">
      <c r="B20" s="93" t="s">
        <v>348</v>
      </c>
      <c r="C20" s="117" t="s">
        <v>770</v>
      </c>
      <c r="D20" s="154"/>
      <c r="E20" s="166"/>
    </row>
    <row r="21" spans="1:7" ht="20.100000000000001" customHeight="1" x14ac:dyDescent="0.2">
      <c r="B21" s="93" t="s">
        <v>44</v>
      </c>
      <c r="C21" s="117" t="s">
        <v>867</v>
      </c>
      <c r="D21" s="154">
        <v>5100000</v>
      </c>
      <c r="E21" s="166">
        <v>14.193099999999999</v>
      </c>
    </row>
    <row r="22" spans="1:7" ht="20.100000000000001" customHeight="1" x14ac:dyDescent="0.2">
      <c r="B22" s="93" t="s">
        <v>763</v>
      </c>
      <c r="C22" s="117" t="s">
        <v>868</v>
      </c>
      <c r="D22" s="154">
        <v>5282681.8</v>
      </c>
      <c r="E22" s="166">
        <v>14.701499999999999</v>
      </c>
    </row>
    <row r="23" spans="1:7" ht="20.100000000000001" customHeight="1" x14ac:dyDescent="0.2">
      <c r="B23" s="93" t="s">
        <v>74</v>
      </c>
      <c r="C23" s="117" t="s">
        <v>869</v>
      </c>
      <c r="D23" s="154">
        <v>707110.32</v>
      </c>
      <c r="E23" s="166">
        <v>1.9679</v>
      </c>
    </row>
    <row r="24" spans="1:7" ht="20.100000000000001" customHeight="1" x14ac:dyDescent="0.2">
      <c r="B24" s="93"/>
      <c r="C24" s="117" t="s">
        <v>870</v>
      </c>
      <c r="D24" s="154">
        <f>SUM(D18:D23)</f>
        <v>35933001.589999996</v>
      </c>
      <c r="E24" s="166">
        <f>SUM(E18:E23)</f>
        <v>100.00009999999999</v>
      </c>
      <c r="F24" s="167"/>
    </row>
    <row r="25" spans="1:7" ht="24" customHeight="1" x14ac:dyDescent="0.2"/>
    <row r="26" spans="1:7" ht="31.5" customHeight="1" x14ac:dyDescent="0.2">
      <c r="A26" s="155" t="s">
        <v>83</v>
      </c>
      <c r="B26" s="155"/>
      <c r="C26" s="168"/>
      <c r="D26" s="155" t="s">
        <v>871</v>
      </c>
      <c r="E26" s="254" t="s">
        <v>86</v>
      </c>
      <c r="F26" s="254"/>
      <c r="G26" s="254"/>
    </row>
    <row r="27" spans="1:7" ht="35.25" customHeight="1" x14ac:dyDescent="0.2">
      <c r="A27" s="155" t="s">
        <v>945</v>
      </c>
      <c r="B27" s="155"/>
      <c r="C27" s="168"/>
      <c r="D27" s="209" t="s">
        <v>950</v>
      </c>
      <c r="E27" s="257" t="s">
        <v>366</v>
      </c>
      <c r="F27" s="257"/>
      <c r="G27" s="257"/>
    </row>
    <row r="28" spans="1:7" ht="14.25" customHeight="1" x14ac:dyDescent="0.2">
      <c r="A28" s="168"/>
      <c r="C28" s="168"/>
      <c r="D28" s="168"/>
      <c r="E28" s="168"/>
      <c r="F28" s="168"/>
      <c r="G28" s="168"/>
    </row>
    <row r="29" spans="1:7" x14ac:dyDescent="0.2">
      <c r="A29" s="168"/>
      <c r="B29" s="168"/>
      <c r="C29" s="168"/>
      <c r="D29" s="168"/>
      <c r="E29" s="168"/>
      <c r="F29" s="168"/>
      <c r="G29" s="168"/>
    </row>
    <row r="30" spans="1:7" x14ac:dyDescent="0.2">
      <c r="A30" s="168"/>
      <c r="B30" s="168"/>
      <c r="C30" s="168"/>
      <c r="D30" s="168"/>
      <c r="E30" s="168"/>
      <c r="F30" s="168"/>
      <c r="G30" s="168"/>
    </row>
    <row r="31" spans="1:7" x14ac:dyDescent="0.2">
      <c r="A31" s="168"/>
      <c r="B31" s="168"/>
      <c r="C31" s="168"/>
      <c r="D31" s="168"/>
      <c r="E31" s="168"/>
      <c r="F31" s="168"/>
      <c r="G31" s="168"/>
    </row>
    <row r="32" spans="1:7" x14ac:dyDescent="0.2">
      <c r="A32" s="168"/>
      <c r="B32" s="168"/>
      <c r="C32" s="168"/>
      <c r="D32" s="168"/>
      <c r="E32" s="168"/>
      <c r="F32" s="168"/>
      <c r="G32" s="168"/>
    </row>
    <row r="33" spans="1:7" x14ac:dyDescent="0.2">
      <c r="A33" s="168"/>
      <c r="B33" s="168"/>
      <c r="C33" s="168"/>
      <c r="D33" s="168"/>
      <c r="E33" s="168"/>
      <c r="F33" s="168"/>
      <c r="G33" s="168"/>
    </row>
    <row r="34" spans="1:7" x14ac:dyDescent="0.2">
      <c r="A34" s="168"/>
      <c r="B34" s="168"/>
      <c r="C34" s="168"/>
      <c r="D34" s="168"/>
      <c r="E34" s="168"/>
      <c r="F34" s="168"/>
      <c r="G34" s="168"/>
    </row>
    <row r="35" spans="1:7" x14ac:dyDescent="0.2">
      <c r="A35" s="168"/>
      <c r="B35" s="168"/>
      <c r="C35" s="168"/>
      <c r="D35" s="168"/>
      <c r="E35" s="168"/>
      <c r="F35" s="168"/>
      <c r="G35" s="168"/>
    </row>
    <row r="42" spans="1:7" ht="22.5" customHeight="1" x14ac:dyDescent="0.2">
      <c r="B42" s="228"/>
      <c r="C42" s="228"/>
      <c r="D42" s="228"/>
      <c r="E42" s="228"/>
    </row>
    <row r="43" spans="1:7" x14ac:dyDescent="0.2">
      <c r="B43" s="228"/>
      <c r="C43" s="228"/>
      <c r="D43" s="228"/>
      <c r="E43" s="228"/>
    </row>
    <row r="44" spans="1:7" x14ac:dyDescent="0.2">
      <c r="B44" s="228"/>
      <c r="C44" s="228"/>
      <c r="D44" s="228"/>
      <c r="E44" s="228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7"/>
    </sheetView>
  </sheetViews>
  <sheetFormatPr defaultColWidth="8" defaultRowHeight="12.75" customHeight="1" x14ac:dyDescent="0.2"/>
  <cols>
    <col min="1" max="1" width="8.85546875" style="89" customWidth="1"/>
    <col min="2" max="2" width="18.140625" style="89" customWidth="1"/>
    <col min="3" max="3" width="29.28515625" style="89" customWidth="1"/>
    <col min="4" max="4" width="28.7109375" style="89" customWidth="1"/>
    <col min="5" max="5" width="22.42578125" style="89" customWidth="1"/>
    <col min="6" max="6" width="15.140625" style="89" customWidth="1"/>
    <col min="7" max="7" width="18.5703125" style="89" customWidth="1"/>
    <col min="8" max="8" width="15.42578125" style="89" customWidth="1"/>
    <col min="9" max="256" width="9.140625" style="89" customWidth="1"/>
    <col min="257" max="16384" width="8" style="98"/>
  </cols>
  <sheetData>
    <row r="1" spans="1:11" x14ac:dyDescent="0.2">
      <c r="A1" s="89" t="s">
        <v>87</v>
      </c>
      <c r="C1" s="31" t="s">
        <v>369</v>
      </c>
    </row>
    <row r="2" spans="1:11" x14ac:dyDescent="0.2">
      <c r="A2" s="89" t="s">
        <v>88</v>
      </c>
      <c r="G2" s="165"/>
      <c r="H2" s="165"/>
      <c r="I2" s="165"/>
      <c r="J2" s="165"/>
      <c r="K2" s="165"/>
    </row>
    <row r="3" spans="1:11" x14ac:dyDescent="0.2">
      <c r="A3" s="89" t="s">
        <v>89</v>
      </c>
      <c r="G3" s="165"/>
      <c r="H3" s="165"/>
      <c r="I3" s="165"/>
      <c r="J3" s="165"/>
      <c r="K3" s="165"/>
    </row>
    <row r="4" spans="1:11" x14ac:dyDescent="0.2">
      <c r="A4" s="89" t="s">
        <v>90</v>
      </c>
    </row>
    <row r="5" spans="1:11" x14ac:dyDescent="0.2">
      <c r="A5" s="89" t="s">
        <v>91</v>
      </c>
    </row>
    <row r="6" spans="1:11" x14ac:dyDescent="0.2">
      <c r="A6" s="89" t="s">
        <v>456</v>
      </c>
    </row>
    <row r="11" spans="1:11" x14ac:dyDescent="0.2">
      <c r="B11" s="228" t="s">
        <v>872</v>
      </c>
      <c r="C11" s="228"/>
      <c r="D11" s="228"/>
      <c r="E11" s="228"/>
      <c r="F11" s="228"/>
      <c r="G11" s="228"/>
      <c r="H11" s="228"/>
    </row>
    <row r="12" spans="1:11" x14ac:dyDescent="0.2">
      <c r="B12" s="228" t="s">
        <v>873</v>
      </c>
      <c r="C12" s="228"/>
      <c r="D12" s="228"/>
      <c r="E12" s="228"/>
      <c r="F12" s="228"/>
      <c r="G12" s="228"/>
      <c r="H12" s="228"/>
    </row>
    <row r="15" spans="1:11" x14ac:dyDescent="0.2">
      <c r="B15" s="89" t="s">
        <v>874</v>
      </c>
    </row>
    <row r="16" spans="1:11" ht="38.25" customHeight="1" x14ac:dyDescent="0.2">
      <c r="B16" s="93" t="s">
        <v>875</v>
      </c>
      <c r="C16" s="93" t="s">
        <v>876</v>
      </c>
      <c r="D16" s="93" t="s">
        <v>367</v>
      </c>
      <c r="E16" s="93" t="s">
        <v>861</v>
      </c>
      <c r="F16" s="93" t="s">
        <v>877</v>
      </c>
      <c r="G16" s="93" t="s">
        <v>858</v>
      </c>
      <c r="H16" s="93" t="s">
        <v>878</v>
      </c>
    </row>
    <row r="17" spans="1:8" ht="15" customHeight="1" x14ac:dyDescent="0.2">
      <c r="B17" s="94"/>
      <c r="C17" s="92"/>
      <c r="D17" s="169"/>
      <c r="E17" s="169"/>
      <c r="F17" s="163"/>
      <c r="G17" s="163"/>
      <c r="H17" s="162"/>
    </row>
    <row r="18" spans="1:8" ht="20.100000000000001" customHeight="1" x14ac:dyDescent="0.2"/>
    <row r="19" spans="1:8" ht="20.100000000000001" customHeight="1" x14ac:dyDescent="0.2">
      <c r="B19" s="89" t="s">
        <v>879</v>
      </c>
    </row>
    <row r="20" spans="1:8" ht="45" customHeight="1" x14ac:dyDescent="0.2">
      <c r="B20" s="93" t="s">
        <v>875</v>
      </c>
      <c r="C20" s="93" t="s">
        <v>367</v>
      </c>
      <c r="D20" s="93" t="s">
        <v>861</v>
      </c>
      <c r="E20" s="93" t="s">
        <v>877</v>
      </c>
      <c r="F20" s="93" t="s">
        <v>858</v>
      </c>
    </row>
    <row r="21" spans="1:8" ht="20.100000000000001" customHeight="1" x14ac:dyDescent="0.2">
      <c r="B21" s="164"/>
      <c r="C21" s="164"/>
      <c r="D21" s="164"/>
      <c r="E21" s="164"/>
      <c r="F21" s="164"/>
    </row>
    <row r="22" spans="1:8" ht="20.100000000000001" customHeight="1" x14ac:dyDescent="0.2">
      <c r="B22" s="164"/>
      <c r="C22" s="164"/>
      <c r="D22" s="164"/>
      <c r="E22" s="164"/>
      <c r="F22" s="164"/>
    </row>
    <row r="23" spans="1:8" ht="20.100000000000001" customHeight="1" x14ac:dyDescent="0.2"/>
    <row r="24" spans="1:8" ht="31.5" customHeight="1" x14ac:dyDescent="0.2">
      <c r="A24" s="155" t="s">
        <v>83</v>
      </c>
      <c r="B24" s="155"/>
      <c r="C24" s="168"/>
      <c r="D24" s="155" t="s">
        <v>871</v>
      </c>
      <c r="E24" s="254" t="s">
        <v>86</v>
      </c>
      <c r="F24" s="254"/>
      <c r="G24" s="254"/>
    </row>
    <row r="25" spans="1:8" ht="35.25" customHeight="1" x14ac:dyDescent="0.2">
      <c r="A25" s="155" t="s">
        <v>945</v>
      </c>
      <c r="B25" s="155"/>
      <c r="C25" s="168"/>
      <c r="D25" s="209" t="s">
        <v>950</v>
      </c>
      <c r="E25" s="257" t="s">
        <v>366</v>
      </c>
      <c r="F25" s="257"/>
      <c r="G25" s="257"/>
    </row>
    <row r="26" spans="1:8" ht="14.25" customHeight="1" x14ac:dyDescent="0.2">
      <c r="A26" s="168"/>
      <c r="C26" s="168"/>
      <c r="D26" s="168"/>
      <c r="E26" s="168"/>
      <c r="F26" s="168"/>
      <c r="G26" s="168"/>
    </row>
    <row r="27" spans="1:8" x14ac:dyDescent="0.2">
      <c r="A27" s="168"/>
      <c r="B27" s="168"/>
      <c r="C27" s="168"/>
      <c r="D27" s="168"/>
      <c r="E27" s="168"/>
      <c r="F27" s="168"/>
      <c r="G27" s="168"/>
    </row>
    <row r="28" spans="1:8" x14ac:dyDescent="0.2">
      <c r="A28" s="168"/>
      <c r="B28" s="168"/>
      <c r="C28" s="168"/>
      <c r="D28" s="168"/>
      <c r="E28" s="168"/>
      <c r="F28" s="168"/>
      <c r="G28" s="168"/>
    </row>
    <row r="29" spans="1:8" x14ac:dyDescent="0.2">
      <c r="A29" s="168"/>
      <c r="B29" s="168"/>
      <c r="C29" s="168"/>
      <c r="D29" s="168"/>
      <c r="E29" s="168"/>
      <c r="F29" s="168"/>
      <c r="G29" s="168"/>
    </row>
    <row r="30" spans="1:8" x14ac:dyDescent="0.2">
      <c r="A30" s="168"/>
      <c r="B30" s="168"/>
      <c r="C30" s="168"/>
      <c r="D30" s="168"/>
      <c r="E30" s="168"/>
      <c r="F30" s="168"/>
      <c r="G30" s="168"/>
    </row>
    <row r="31" spans="1:8" x14ac:dyDescent="0.2">
      <c r="A31" s="168"/>
      <c r="B31" s="168"/>
      <c r="C31" s="168"/>
      <c r="D31" s="168"/>
      <c r="E31" s="168"/>
      <c r="F31" s="168"/>
      <c r="G31" s="168"/>
    </row>
    <row r="32" spans="1:8" x14ac:dyDescent="0.2">
      <c r="A32" s="168"/>
      <c r="B32" s="168"/>
      <c r="C32" s="168"/>
      <c r="D32" s="168"/>
      <c r="E32" s="168"/>
      <c r="F32" s="168"/>
      <c r="G32" s="168"/>
    </row>
    <row r="33" spans="1:7" x14ac:dyDescent="0.2">
      <c r="A33" s="168"/>
      <c r="B33" s="168"/>
      <c r="C33" s="168"/>
      <c r="D33" s="168"/>
      <c r="E33" s="168"/>
      <c r="F33" s="168"/>
      <c r="G33" s="168"/>
    </row>
    <row r="40" spans="1:7" ht="22.5" customHeight="1" x14ac:dyDescent="0.2">
      <c r="B40" s="228"/>
      <c r="C40" s="228"/>
      <c r="D40" s="228"/>
      <c r="E40" s="228"/>
    </row>
    <row r="41" spans="1:7" x14ac:dyDescent="0.2">
      <c r="B41" s="228"/>
      <c r="C41" s="228"/>
      <c r="D41" s="228"/>
      <c r="E41" s="228"/>
    </row>
    <row r="42" spans="1:7" x14ac:dyDescent="0.2">
      <c r="B42" s="228"/>
      <c r="C42" s="228"/>
      <c r="D42" s="228"/>
      <c r="E42" s="228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3"/>
  <sheetViews>
    <sheetView view="pageBreakPreview" zoomScaleNormal="100" zoomScaleSheetLayoutView="100" workbookViewId="0">
      <selection sqref="A1:F64"/>
    </sheetView>
  </sheetViews>
  <sheetFormatPr defaultColWidth="8" defaultRowHeight="12.75" customHeight="1" x14ac:dyDescent="0.2"/>
  <cols>
    <col min="1" max="1" width="12.42578125" style="89" customWidth="1"/>
    <col min="2" max="2" width="32.28515625" style="89" customWidth="1"/>
    <col min="3" max="3" width="13.85546875" style="170" customWidth="1"/>
    <col min="4" max="4" width="17.5703125" style="89" customWidth="1"/>
    <col min="5" max="5" width="18.28515625" style="89" customWidth="1"/>
    <col min="6" max="6" width="16.28515625" style="89" customWidth="1"/>
    <col min="7" max="256" width="9.140625" style="89" customWidth="1"/>
    <col min="257" max="16384" width="8" style="98"/>
  </cols>
  <sheetData>
    <row r="1" spans="1:6" x14ac:dyDescent="0.2">
      <c r="A1" s="89" t="s">
        <v>87</v>
      </c>
      <c r="C1" s="31" t="s">
        <v>369</v>
      </c>
    </row>
    <row r="2" spans="1:6" x14ac:dyDescent="0.2">
      <c r="A2" s="89" t="s">
        <v>88</v>
      </c>
    </row>
    <row r="3" spans="1:6" x14ac:dyDescent="0.2">
      <c r="A3" s="89" t="s">
        <v>89</v>
      </c>
    </row>
    <row r="4" spans="1:6" x14ac:dyDescent="0.2">
      <c r="A4" s="89" t="s">
        <v>90</v>
      </c>
    </row>
    <row r="5" spans="1:6" x14ac:dyDescent="0.2">
      <c r="A5" s="89" t="s">
        <v>91</v>
      </c>
    </row>
    <row r="6" spans="1:6" x14ac:dyDescent="0.2">
      <c r="A6" s="89" t="s">
        <v>456</v>
      </c>
    </row>
    <row r="8" spans="1:6" ht="13.5" customHeight="1" thickBot="1" x14ac:dyDescent="0.25">
      <c r="A8" s="228" t="s">
        <v>880</v>
      </c>
      <c r="B8" s="228"/>
      <c r="C8" s="228"/>
      <c r="D8" s="228"/>
      <c r="E8" s="228"/>
      <c r="F8" s="228"/>
    </row>
    <row r="9" spans="1:6" ht="13.5" customHeight="1" thickBot="1" x14ac:dyDescent="0.25">
      <c r="A9" s="259" t="s">
        <v>951</v>
      </c>
      <c r="B9" s="260"/>
      <c r="C9" s="260"/>
      <c r="D9" s="260"/>
      <c r="E9" s="260"/>
      <c r="F9" s="261"/>
    </row>
    <row r="10" spans="1:6" x14ac:dyDescent="0.2">
      <c r="A10" s="91"/>
      <c r="B10" s="91"/>
      <c r="C10" s="91"/>
      <c r="D10" s="91"/>
      <c r="E10" s="91"/>
      <c r="F10" s="91"/>
    </row>
    <row r="11" spans="1:6" x14ac:dyDescent="0.2">
      <c r="A11" s="89" t="s">
        <v>881</v>
      </c>
    </row>
    <row r="12" spans="1:6" ht="14.25" customHeight="1" x14ac:dyDescent="0.2">
      <c r="A12" s="262" t="s">
        <v>882</v>
      </c>
      <c r="B12" s="262" t="s">
        <v>883</v>
      </c>
      <c r="C12" s="264" t="s">
        <v>884</v>
      </c>
      <c r="D12" s="262" t="s">
        <v>653</v>
      </c>
      <c r="E12" s="262" t="s">
        <v>885</v>
      </c>
      <c r="F12" s="262" t="s">
        <v>886</v>
      </c>
    </row>
    <row r="13" spans="1:6" ht="39" customHeight="1" x14ac:dyDescent="0.2">
      <c r="A13" s="263"/>
      <c r="B13" s="263"/>
      <c r="C13" s="265"/>
      <c r="D13" s="263"/>
      <c r="E13" s="263"/>
      <c r="F13" s="263"/>
    </row>
    <row r="14" spans="1:6" ht="15.75" customHeight="1" x14ac:dyDescent="0.2">
      <c r="A14" s="92">
        <v>1</v>
      </c>
      <c r="B14" s="92">
        <v>2</v>
      </c>
      <c r="C14" s="171">
        <v>3</v>
      </c>
      <c r="D14" s="92">
        <v>4</v>
      </c>
      <c r="E14" s="92">
        <v>5</v>
      </c>
      <c r="F14" s="92">
        <v>6</v>
      </c>
    </row>
    <row r="15" spans="1:6" ht="24.75" customHeight="1" x14ac:dyDescent="0.2">
      <c r="A15" s="172"/>
      <c r="B15" s="153" t="s">
        <v>887</v>
      </c>
      <c r="C15" s="173"/>
      <c r="D15" s="173">
        <v>0</v>
      </c>
      <c r="E15" s="173">
        <v>0</v>
      </c>
      <c r="F15" s="173">
        <v>0</v>
      </c>
    </row>
    <row r="16" spans="1:6" ht="24.75" customHeight="1" x14ac:dyDescent="0.2">
      <c r="A16" s="172"/>
      <c r="B16" s="153" t="s">
        <v>472</v>
      </c>
      <c r="C16" s="173"/>
      <c r="D16" s="173">
        <v>0</v>
      </c>
      <c r="E16" s="173">
        <v>0</v>
      </c>
      <c r="F16" s="173">
        <v>0</v>
      </c>
    </row>
    <row r="17" spans="1:6" ht="24.75" customHeight="1" x14ac:dyDescent="0.2">
      <c r="A17" s="172"/>
      <c r="B17" s="153" t="s">
        <v>480</v>
      </c>
      <c r="C17" s="173"/>
      <c r="D17" s="173">
        <v>0</v>
      </c>
      <c r="E17" s="173">
        <v>0</v>
      </c>
      <c r="F17" s="173">
        <v>0</v>
      </c>
    </row>
    <row r="18" spans="1:6" ht="24.75" customHeight="1" x14ac:dyDescent="0.2">
      <c r="A18" s="172">
        <v>45674</v>
      </c>
      <c r="B18" s="153" t="s">
        <v>888</v>
      </c>
      <c r="C18" s="173">
        <v>553029</v>
      </c>
      <c r="D18" s="173">
        <v>0</v>
      </c>
      <c r="E18" s="173">
        <v>0</v>
      </c>
      <c r="F18" s="173">
        <v>0</v>
      </c>
    </row>
    <row r="19" spans="1:6" ht="24.75" customHeight="1" x14ac:dyDescent="0.2">
      <c r="A19" s="172"/>
      <c r="B19" s="153" t="s">
        <v>889</v>
      </c>
      <c r="C19" s="173"/>
      <c r="D19" s="173"/>
      <c r="E19" s="173"/>
      <c r="F19" s="173"/>
    </row>
    <row r="20" spans="1:6" ht="24.75" customHeight="1" x14ac:dyDescent="0.2">
      <c r="A20" s="172"/>
      <c r="B20" s="153" t="s">
        <v>890</v>
      </c>
      <c r="C20" s="173"/>
      <c r="D20" s="173"/>
      <c r="E20" s="173"/>
      <c r="F20" s="173"/>
    </row>
    <row r="21" spans="1:6" ht="24.75" customHeight="1" x14ac:dyDescent="0.2">
      <c r="A21" s="172"/>
      <c r="B21" s="153" t="s">
        <v>581</v>
      </c>
      <c r="C21" s="173"/>
      <c r="D21" s="173"/>
      <c r="E21" s="173"/>
      <c r="F21" s="173"/>
    </row>
    <row r="22" spans="1:6" ht="24.75" customHeight="1" x14ac:dyDescent="0.2">
      <c r="A22" s="172"/>
      <c r="B22" s="153" t="s">
        <v>480</v>
      </c>
      <c r="C22" s="173"/>
      <c r="D22" s="173"/>
      <c r="E22" s="173"/>
      <c r="F22" s="173"/>
    </row>
    <row r="23" spans="1:6" ht="24.75" customHeight="1" x14ac:dyDescent="0.2">
      <c r="A23" s="172"/>
      <c r="B23" s="153" t="s">
        <v>889</v>
      </c>
      <c r="C23" s="173"/>
      <c r="D23" s="173"/>
      <c r="E23" s="173"/>
      <c r="F23" s="173"/>
    </row>
    <row r="24" spans="1:6" ht="24.75" customHeight="1" x14ac:dyDescent="0.2">
      <c r="A24" s="172"/>
      <c r="B24" s="153" t="s">
        <v>890</v>
      </c>
      <c r="C24" s="173"/>
      <c r="D24" s="173"/>
      <c r="E24" s="173"/>
      <c r="F24" s="173"/>
    </row>
    <row r="25" spans="1:6" ht="24.75" customHeight="1" x14ac:dyDescent="0.2">
      <c r="A25" s="172"/>
      <c r="B25" s="153" t="s">
        <v>891</v>
      </c>
      <c r="C25" s="173"/>
      <c r="D25" s="173">
        <v>4088994.84</v>
      </c>
      <c r="E25" s="173">
        <v>4088994.84</v>
      </c>
      <c r="F25" s="173">
        <v>0</v>
      </c>
    </row>
    <row r="26" spans="1:6" ht="24.75" customHeight="1" x14ac:dyDescent="0.2">
      <c r="A26" s="172"/>
      <c r="B26" s="153" t="s">
        <v>892</v>
      </c>
      <c r="C26" s="173"/>
      <c r="D26" s="173">
        <v>142129.9</v>
      </c>
      <c r="E26" s="173">
        <v>142129.9</v>
      </c>
      <c r="F26" s="173">
        <v>0</v>
      </c>
    </row>
    <row r="27" spans="1:6" ht="24.75" customHeight="1" x14ac:dyDescent="0.2">
      <c r="A27" s="172"/>
      <c r="B27" s="153" t="s">
        <v>893</v>
      </c>
      <c r="C27" s="173"/>
      <c r="D27" s="173">
        <v>142129.9</v>
      </c>
      <c r="E27" s="173">
        <v>142129.9</v>
      </c>
      <c r="F27" s="173">
        <v>0</v>
      </c>
    </row>
    <row r="28" spans="1:6" ht="24.75" customHeight="1" x14ac:dyDescent="0.2">
      <c r="A28" s="172">
        <v>45687</v>
      </c>
      <c r="B28" s="153" t="s">
        <v>671</v>
      </c>
      <c r="C28" s="173">
        <v>109147.9</v>
      </c>
      <c r="D28" s="173">
        <v>109147.9</v>
      </c>
      <c r="E28" s="173">
        <v>109147.9</v>
      </c>
      <c r="F28" s="173">
        <v>0</v>
      </c>
    </row>
    <row r="29" spans="1:6" ht="24.75" customHeight="1" x14ac:dyDescent="0.2">
      <c r="A29" s="172">
        <v>45686</v>
      </c>
      <c r="B29" s="153" t="s">
        <v>672</v>
      </c>
      <c r="C29" s="173">
        <v>32982</v>
      </c>
      <c r="D29" s="173">
        <v>32982</v>
      </c>
      <c r="E29" s="173">
        <v>32982</v>
      </c>
      <c r="F29" s="173">
        <v>0</v>
      </c>
    </row>
    <row r="30" spans="1:6" ht="24.75" customHeight="1" x14ac:dyDescent="0.2">
      <c r="A30" s="172"/>
      <c r="B30" s="153" t="s">
        <v>894</v>
      </c>
      <c r="C30" s="173"/>
      <c r="D30" s="173"/>
      <c r="E30" s="173"/>
      <c r="F30" s="173"/>
    </row>
    <row r="31" spans="1:6" ht="24.75" customHeight="1" x14ac:dyDescent="0.2">
      <c r="A31" s="172"/>
      <c r="B31" s="153" t="s">
        <v>895</v>
      </c>
      <c r="C31" s="173"/>
      <c r="D31" s="173"/>
      <c r="E31" s="173"/>
      <c r="F31" s="173"/>
    </row>
    <row r="32" spans="1:6" ht="24.75" customHeight="1" x14ac:dyDescent="0.2">
      <c r="A32" s="172"/>
      <c r="B32" s="153" t="s">
        <v>896</v>
      </c>
      <c r="C32" s="173"/>
      <c r="D32" s="173"/>
      <c r="E32" s="173"/>
      <c r="F32" s="173"/>
    </row>
    <row r="33" spans="1:6" ht="24.75" customHeight="1" x14ac:dyDescent="0.2">
      <c r="A33" s="172"/>
      <c r="B33" s="153" t="s">
        <v>897</v>
      </c>
      <c r="C33" s="173"/>
      <c r="D33" s="173"/>
      <c r="E33" s="173"/>
      <c r="F33" s="173"/>
    </row>
    <row r="34" spans="1:6" ht="24.75" customHeight="1" x14ac:dyDescent="0.2">
      <c r="A34" s="172"/>
      <c r="B34" s="153" t="s">
        <v>898</v>
      </c>
      <c r="C34" s="173"/>
      <c r="D34" s="173">
        <v>3946864.94</v>
      </c>
      <c r="E34" s="173">
        <v>3946864.94</v>
      </c>
      <c r="F34" s="173">
        <v>0</v>
      </c>
    </row>
    <row r="35" spans="1:6" ht="24.75" customHeight="1" x14ac:dyDescent="0.2">
      <c r="A35" s="172"/>
      <c r="B35" s="153" t="s">
        <v>899</v>
      </c>
      <c r="C35" s="173"/>
      <c r="D35" s="173">
        <v>3946864.94</v>
      </c>
      <c r="E35" s="173">
        <v>3946864.94</v>
      </c>
      <c r="F35" s="173">
        <v>0</v>
      </c>
    </row>
    <row r="36" spans="1:6" ht="24.75" customHeight="1" x14ac:dyDescent="0.2">
      <c r="A36" s="172">
        <v>45729</v>
      </c>
      <c r="B36" s="153" t="s">
        <v>900</v>
      </c>
      <c r="C36" s="173">
        <v>2018000</v>
      </c>
      <c r="D36" s="173">
        <v>3946864.94</v>
      </c>
      <c r="E36" s="173">
        <v>3946864.94</v>
      </c>
      <c r="F36" s="173">
        <v>0</v>
      </c>
    </row>
    <row r="37" spans="1:6" ht="24.75" customHeight="1" x14ac:dyDescent="0.2">
      <c r="A37" s="172"/>
      <c r="B37" s="153" t="s">
        <v>901</v>
      </c>
      <c r="C37" s="173"/>
      <c r="D37" s="173"/>
      <c r="E37" s="173"/>
      <c r="F37" s="173"/>
    </row>
    <row r="38" spans="1:6" ht="24.75" customHeight="1" x14ac:dyDescent="0.2">
      <c r="A38" s="172"/>
      <c r="B38" s="153" t="s">
        <v>902</v>
      </c>
      <c r="C38" s="173"/>
      <c r="D38" s="173"/>
      <c r="E38" s="173"/>
      <c r="F38" s="173"/>
    </row>
    <row r="39" spans="1:6" ht="24.75" customHeight="1" x14ac:dyDescent="0.2">
      <c r="A39" s="172"/>
      <c r="B39" s="153" t="s">
        <v>903</v>
      </c>
      <c r="C39" s="173"/>
      <c r="D39" s="173"/>
      <c r="E39" s="173"/>
      <c r="F39" s="173"/>
    </row>
    <row r="40" spans="1:6" ht="24.75" customHeight="1" x14ac:dyDescent="0.2">
      <c r="A40" s="172"/>
      <c r="B40" s="153" t="s">
        <v>904</v>
      </c>
      <c r="C40" s="173"/>
      <c r="D40" s="173"/>
      <c r="E40" s="173"/>
      <c r="F40" s="173"/>
    </row>
    <row r="41" spans="1:6" ht="24.75" customHeight="1" x14ac:dyDescent="0.2">
      <c r="A41" s="172"/>
      <c r="B41" s="153" t="s">
        <v>905</v>
      </c>
      <c r="C41" s="173"/>
      <c r="D41" s="173"/>
      <c r="E41" s="173"/>
      <c r="F41" s="173"/>
    </row>
    <row r="42" spans="1:6" ht="24.75" customHeight="1" x14ac:dyDescent="0.2">
      <c r="A42" s="172"/>
      <c r="B42" s="153" t="s">
        <v>906</v>
      </c>
      <c r="C42" s="173"/>
      <c r="D42" s="173">
        <v>4088994.84</v>
      </c>
      <c r="E42" s="173">
        <v>4088994.84</v>
      </c>
      <c r="F42" s="173">
        <v>0</v>
      </c>
    </row>
    <row r="43" spans="1:6" ht="24.75" customHeight="1" x14ac:dyDescent="0.2">
      <c r="A43" s="172"/>
      <c r="B43" s="153"/>
      <c r="C43" s="173"/>
      <c r="D43" s="173"/>
      <c r="E43" s="173"/>
      <c r="F43" s="173"/>
    </row>
    <row r="44" spans="1:6" ht="39.75" customHeight="1" x14ac:dyDescent="0.2">
      <c r="A44" s="105"/>
      <c r="B44" s="114"/>
      <c r="C44" s="174"/>
      <c r="D44" s="175"/>
      <c r="E44" s="175"/>
      <c r="F44" s="175"/>
    </row>
    <row r="45" spans="1:6" ht="15" customHeight="1" x14ac:dyDescent="0.2">
      <c r="A45" s="89" t="s">
        <v>907</v>
      </c>
      <c r="C45" s="176"/>
      <c r="D45" s="136"/>
      <c r="E45" s="136"/>
      <c r="F45" s="136"/>
    </row>
    <row r="46" spans="1:6" ht="19.5" customHeight="1" x14ac:dyDescent="0.2">
      <c r="A46" s="262" t="s">
        <v>882</v>
      </c>
      <c r="B46" s="262" t="s">
        <v>908</v>
      </c>
      <c r="C46" s="235" t="s">
        <v>909</v>
      </c>
      <c r="D46" s="239" t="s">
        <v>653</v>
      </c>
      <c r="E46" s="239" t="s">
        <v>885</v>
      </c>
      <c r="F46" s="239" t="s">
        <v>886</v>
      </c>
    </row>
    <row r="47" spans="1:6" x14ac:dyDescent="0.2">
      <c r="A47" s="266"/>
      <c r="B47" s="266"/>
      <c r="C47" s="267"/>
      <c r="D47" s="258"/>
      <c r="E47" s="258"/>
      <c r="F47" s="258"/>
    </row>
    <row r="48" spans="1:6" x14ac:dyDescent="0.2">
      <c r="A48" s="263"/>
      <c r="B48" s="263"/>
      <c r="C48" s="236"/>
      <c r="D48" s="240"/>
      <c r="E48" s="240"/>
      <c r="F48" s="240"/>
    </row>
    <row r="49" spans="1:6" x14ac:dyDescent="0.2">
      <c r="A49" s="92">
        <v>1</v>
      </c>
      <c r="B49" s="92">
        <v>2</v>
      </c>
      <c r="C49" s="116">
        <v>3</v>
      </c>
      <c r="D49" s="116">
        <v>4</v>
      </c>
      <c r="E49" s="116">
        <v>5</v>
      </c>
      <c r="F49" s="177">
        <v>6</v>
      </c>
    </row>
    <row r="50" spans="1:6" x14ac:dyDescent="0.2">
      <c r="A50" s="92"/>
      <c r="B50" s="178" t="s">
        <v>910</v>
      </c>
      <c r="C50" s="177" t="s">
        <v>911</v>
      </c>
      <c r="D50" s="179">
        <v>0</v>
      </c>
      <c r="E50" s="179">
        <v>0</v>
      </c>
      <c r="F50" s="179">
        <v>0</v>
      </c>
    </row>
    <row r="51" spans="1:6" ht="13.5" customHeight="1" x14ac:dyDescent="0.2">
      <c r="A51" s="92"/>
      <c r="B51" s="153" t="s">
        <v>472</v>
      </c>
      <c r="C51" s="177" t="s">
        <v>911</v>
      </c>
      <c r="D51" s="179">
        <v>0</v>
      </c>
      <c r="E51" s="179">
        <v>0</v>
      </c>
      <c r="F51" s="179">
        <v>0</v>
      </c>
    </row>
    <row r="52" spans="1:6" ht="16.5" customHeight="1" x14ac:dyDescent="0.2">
      <c r="A52" s="92"/>
      <c r="B52" s="153" t="s">
        <v>480</v>
      </c>
      <c r="C52" s="177" t="s">
        <v>911</v>
      </c>
      <c r="D52" s="179">
        <v>0</v>
      </c>
      <c r="E52" s="179">
        <v>0</v>
      </c>
      <c r="F52" s="179">
        <v>0</v>
      </c>
    </row>
    <row r="53" spans="1:6" ht="18" customHeight="1" x14ac:dyDescent="0.2">
      <c r="A53" s="92"/>
      <c r="B53" s="153" t="s">
        <v>889</v>
      </c>
      <c r="C53" s="177"/>
      <c r="D53" s="179"/>
      <c r="E53" s="179"/>
      <c r="F53" s="179"/>
    </row>
    <row r="54" spans="1:6" x14ac:dyDescent="0.2">
      <c r="A54" s="92"/>
      <c r="B54" s="153" t="s">
        <v>581</v>
      </c>
      <c r="C54" s="177" t="s">
        <v>911</v>
      </c>
      <c r="D54" s="179" t="s">
        <v>911</v>
      </c>
      <c r="E54" s="179" t="s">
        <v>911</v>
      </c>
      <c r="F54" s="179" t="s">
        <v>911</v>
      </c>
    </row>
    <row r="55" spans="1:6" x14ac:dyDescent="0.2">
      <c r="A55" s="92"/>
      <c r="B55" s="153" t="s">
        <v>480</v>
      </c>
      <c r="C55" s="177" t="s">
        <v>911</v>
      </c>
      <c r="D55" s="179" t="s">
        <v>911</v>
      </c>
      <c r="E55" s="179" t="s">
        <v>911</v>
      </c>
      <c r="F55" s="179" t="s">
        <v>911</v>
      </c>
    </row>
    <row r="56" spans="1:6" x14ac:dyDescent="0.2">
      <c r="A56" s="92"/>
      <c r="B56" s="153" t="s">
        <v>889</v>
      </c>
      <c r="C56" s="177"/>
      <c r="D56" s="179"/>
      <c r="E56" s="179"/>
      <c r="F56" s="179"/>
    </row>
    <row r="57" spans="1:6" ht="25.5" customHeight="1" x14ac:dyDescent="0.2">
      <c r="A57" s="93"/>
      <c r="B57" s="153" t="s">
        <v>912</v>
      </c>
      <c r="C57" s="177">
        <v>0</v>
      </c>
      <c r="D57" s="179">
        <v>0</v>
      </c>
      <c r="E57" s="179">
        <v>0</v>
      </c>
      <c r="F57" s="179">
        <v>0</v>
      </c>
    </row>
    <row r="60" spans="1:6" ht="39" customHeight="1" x14ac:dyDescent="0.2">
      <c r="A60" s="89" t="s">
        <v>83</v>
      </c>
      <c r="C60" s="155" t="s">
        <v>871</v>
      </c>
      <c r="E60" s="268" t="s">
        <v>913</v>
      </c>
      <c r="F60" s="268"/>
    </row>
    <row r="61" spans="1:6" ht="38.25" x14ac:dyDescent="0.2">
      <c r="A61" s="89" t="s">
        <v>944</v>
      </c>
      <c r="C61" s="209" t="s">
        <v>950</v>
      </c>
      <c r="D61" s="114"/>
      <c r="E61" s="268"/>
      <c r="F61" s="268"/>
    </row>
    <row r="62" spans="1:6" x14ac:dyDescent="0.2">
      <c r="E62" s="255" t="s">
        <v>366</v>
      </c>
      <c r="F62" s="255"/>
    </row>
    <row r="64" spans="1:6" x14ac:dyDescent="0.2">
      <c r="A64" s="241"/>
      <c r="B64" s="241"/>
      <c r="C64" s="241"/>
      <c r="D64" s="241"/>
      <c r="E64" s="241"/>
      <c r="F64" s="241"/>
    </row>
    <row r="66" spans="1:6" x14ac:dyDescent="0.2">
      <c r="A66" s="228"/>
      <c r="B66" s="228"/>
      <c r="C66" s="228"/>
      <c r="D66" s="228"/>
      <c r="E66" s="228"/>
      <c r="F66" s="228"/>
    </row>
    <row r="71" spans="1:6" x14ac:dyDescent="0.2">
      <c r="B71" s="228"/>
      <c r="C71" s="228"/>
      <c r="D71" s="228"/>
      <c r="E71" s="228"/>
    </row>
    <row r="72" spans="1:6" x14ac:dyDescent="0.2">
      <c r="B72" s="228"/>
      <c r="C72" s="228"/>
      <c r="D72" s="228"/>
      <c r="E72" s="228"/>
    </row>
    <row r="73" spans="1:6" x14ac:dyDescent="0.2">
      <c r="B73" s="228"/>
      <c r="C73" s="228"/>
      <c r="D73" s="228"/>
      <c r="E73" s="228"/>
    </row>
  </sheetData>
  <mergeCells count="19">
    <mergeCell ref="E60:F61"/>
    <mergeCell ref="E62:F62"/>
    <mergeCell ref="A64:F64"/>
    <mergeCell ref="A66:F66"/>
    <mergeCell ref="B71:E73"/>
    <mergeCell ref="F46:F48"/>
    <mergeCell ref="A8:F8"/>
    <mergeCell ref="A9:F9"/>
    <mergeCell ref="A12:A13"/>
    <mergeCell ref="B12:B13"/>
    <mergeCell ref="C12:C13"/>
    <mergeCell ref="D12:D13"/>
    <mergeCell ref="E12:E13"/>
    <mergeCell ref="F12:F13"/>
    <mergeCell ref="A46:A48"/>
    <mergeCell ref="B46:B48"/>
    <mergeCell ref="C46:C48"/>
    <mergeCell ref="D46:D48"/>
    <mergeCell ref="E46:E48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78"/>
  <sheetViews>
    <sheetView view="pageBreakPreview" zoomScaleNormal="100" zoomScaleSheetLayoutView="100" workbookViewId="0">
      <selection sqref="A1:I78"/>
    </sheetView>
  </sheetViews>
  <sheetFormatPr defaultRowHeight="12.75" customHeight="1" x14ac:dyDescent="0.2"/>
  <cols>
    <col min="1" max="1" width="12.7109375" style="186" customWidth="1"/>
    <col min="2" max="2" width="22.85546875" style="200" customWidth="1"/>
    <col min="3" max="3" width="17.42578125" style="186" customWidth="1"/>
    <col min="4" max="4" width="17.28515625" style="186" customWidth="1"/>
    <col min="5" max="5" width="18.28515625" style="186" customWidth="1"/>
    <col min="6" max="7" width="12.5703125" style="186" customWidth="1"/>
    <col min="8" max="8" width="18.7109375" style="186" customWidth="1"/>
    <col min="9" max="9" width="11.42578125" style="186" customWidth="1"/>
    <col min="10" max="249" width="9.140625" style="186"/>
    <col min="250" max="250" width="12.7109375" style="186" customWidth="1"/>
    <col min="251" max="251" width="22.85546875" style="186" customWidth="1"/>
    <col min="252" max="252" width="17.42578125" style="186" customWidth="1"/>
    <col min="253" max="253" width="17.28515625" style="186" customWidth="1"/>
    <col min="254" max="254" width="18.28515625" style="186" customWidth="1"/>
    <col min="255" max="255" width="12.5703125" style="186" customWidth="1"/>
    <col min="256" max="256" width="15.140625" style="186" customWidth="1"/>
    <col min="257" max="257" width="9.140625" style="186" customWidth="1"/>
    <col min="258" max="258" width="11.42578125" style="186" customWidth="1"/>
    <col min="259" max="259" width="18.7109375" style="186" customWidth="1"/>
    <col min="260" max="505" width="9.140625" style="186"/>
    <col min="506" max="506" width="12.7109375" style="186" customWidth="1"/>
    <col min="507" max="507" width="22.85546875" style="186" customWidth="1"/>
    <col min="508" max="508" width="17.42578125" style="186" customWidth="1"/>
    <col min="509" max="509" width="17.28515625" style="186" customWidth="1"/>
    <col min="510" max="510" width="18.28515625" style="186" customWidth="1"/>
    <col min="511" max="511" width="12.5703125" style="186" customWidth="1"/>
    <col min="512" max="512" width="15.140625" style="186" customWidth="1"/>
    <col min="513" max="513" width="9.140625" style="186" customWidth="1"/>
    <col min="514" max="514" width="11.42578125" style="186" customWidth="1"/>
    <col min="515" max="515" width="18.7109375" style="186" customWidth="1"/>
    <col min="516" max="761" width="9.140625" style="186"/>
    <col min="762" max="762" width="12.7109375" style="186" customWidth="1"/>
    <col min="763" max="763" width="22.85546875" style="186" customWidth="1"/>
    <col min="764" max="764" width="17.42578125" style="186" customWidth="1"/>
    <col min="765" max="765" width="17.28515625" style="186" customWidth="1"/>
    <col min="766" max="766" width="18.28515625" style="186" customWidth="1"/>
    <col min="767" max="767" width="12.5703125" style="186" customWidth="1"/>
    <col min="768" max="768" width="15.140625" style="186" customWidth="1"/>
    <col min="769" max="769" width="9.140625" style="186" customWidth="1"/>
    <col min="770" max="770" width="11.42578125" style="186" customWidth="1"/>
    <col min="771" max="771" width="18.7109375" style="186" customWidth="1"/>
    <col min="772" max="1017" width="9.140625" style="186"/>
    <col min="1018" max="1018" width="12.7109375" style="186" customWidth="1"/>
    <col min="1019" max="1019" width="22.85546875" style="186" customWidth="1"/>
    <col min="1020" max="1020" width="17.42578125" style="186" customWidth="1"/>
    <col min="1021" max="1021" width="17.28515625" style="186" customWidth="1"/>
    <col min="1022" max="1022" width="18.28515625" style="186" customWidth="1"/>
    <col min="1023" max="1023" width="12.5703125" style="186" customWidth="1"/>
    <col min="1024" max="1024" width="15.140625" style="186" customWidth="1"/>
    <col min="1025" max="1025" width="9.140625" style="186" customWidth="1"/>
    <col min="1026" max="1026" width="11.42578125" style="186" customWidth="1"/>
    <col min="1027" max="1027" width="18.7109375" style="186" customWidth="1"/>
    <col min="1028" max="1273" width="9.140625" style="186"/>
    <col min="1274" max="1274" width="12.7109375" style="186" customWidth="1"/>
    <col min="1275" max="1275" width="22.85546875" style="186" customWidth="1"/>
    <col min="1276" max="1276" width="17.42578125" style="186" customWidth="1"/>
    <col min="1277" max="1277" width="17.28515625" style="186" customWidth="1"/>
    <col min="1278" max="1278" width="18.28515625" style="186" customWidth="1"/>
    <col min="1279" max="1279" width="12.5703125" style="186" customWidth="1"/>
    <col min="1280" max="1280" width="15.140625" style="186" customWidth="1"/>
    <col min="1281" max="1281" width="9.140625" style="186" customWidth="1"/>
    <col min="1282" max="1282" width="11.42578125" style="186" customWidth="1"/>
    <col min="1283" max="1283" width="18.7109375" style="186" customWidth="1"/>
    <col min="1284" max="1529" width="9.140625" style="186"/>
    <col min="1530" max="1530" width="12.7109375" style="186" customWidth="1"/>
    <col min="1531" max="1531" width="22.85546875" style="186" customWidth="1"/>
    <col min="1532" max="1532" width="17.42578125" style="186" customWidth="1"/>
    <col min="1533" max="1533" width="17.28515625" style="186" customWidth="1"/>
    <col min="1534" max="1534" width="18.28515625" style="186" customWidth="1"/>
    <col min="1535" max="1535" width="12.5703125" style="186" customWidth="1"/>
    <col min="1536" max="1536" width="15.140625" style="186" customWidth="1"/>
    <col min="1537" max="1537" width="9.140625" style="186" customWidth="1"/>
    <col min="1538" max="1538" width="11.42578125" style="186" customWidth="1"/>
    <col min="1539" max="1539" width="18.7109375" style="186" customWidth="1"/>
    <col min="1540" max="1785" width="9.140625" style="186"/>
    <col min="1786" max="1786" width="12.7109375" style="186" customWidth="1"/>
    <col min="1787" max="1787" width="22.85546875" style="186" customWidth="1"/>
    <col min="1788" max="1788" width="17.42578125" style="186" customWidth="1"/>
    <col min="1789" max="1789" width="17.28515625" style="186" customWidth="1"/>
    <col min="1790" max="1790" width="18.28515625" style="186" customWidth="1"/>
    <col min="1791" max="1791" width="12.5703125" style="186" customWidth="1"/>
    <col min="1792" max="1792" width="15.140625" style="186" customWidth="1"/>
    <col min="1793" max="1793" width="9.140625" style="186" customWidth="1"/>
    <col min="1794" max="1794" width="11.42578125" style="186" customWidth="1"/>
    <col min="1795" max="1795" width="18.7109375" style="186" customWidth="1"/>
    <col min="1796" max="2041" width="9.140625" style="186"/>
    <col min="2042" max="2042" width="12.7109375" style="186" customWidth="1"/>
    <col min="2043" max="2043" width="22.85546875" style="186" customWidth="1"/>
    <col min="2044" max="2044" width="17.42578125" style="186" customWidth="1"/>
    <col min="2045" max="2045" width="17.28515625" style="186" customWidth="1"/>
    <col min="2046" max="2046" width="18.28515625" style="186" customWidth="1"/>
    <col min="2047" max="2047" width="12.5703125" style="186" customWidth="1"/>
    <col min="2048" max="2048" width="15.140625" style="186" customWidth="1"/>
    <col min="2049" max="2049" width="9.140625" style="186" customWidth="1"/>
    <col min="2050" max="2050" width="11.42578125" style="186" customWidth="1"/>
    <col min="2051" max="2051" width="18.7109375" style="186" customWidth="1"/>
    <col min="2052" max="2297" width="9.140625" style="186"/>
    <col min="2298" max="2298" width="12.7109375" style="186" customWidth="1"/>
    <col min="2299" max="2299" width="22.85546875" style="186" customWidth="1"/>
    <col min="2300" max="2300" width="17.42578125" style="186" customWidth="1"/>
    <col min="2301" max="2301" width="17.28515625" style="186" customWidth="1"/>
    <col min="2302" max="2302" width="18.28515625" style="186" customWidth="1"/>
    <col min="2303" max="2303" width="12.5703125" style="186" customWidth="1"/>
    <col min="2304" max="2304" width="15.140625" style="186" customWidth="1"/>
    <col min="2305" max="2305" width="9.140625" style="186" customWidth="1"/>
    <col min="2306" max="2306" width="11.42578125" style="186" customWidth="1"/>
    <col min="2307" max="2307" width="18.7109375" style="186" customWidth="1"/>
    <col min="2308" max="2553" width="9.140625" style="186"/>
    <col min="2554" max="2554" width="12.7109375" style="186" customWidth="1"/>
    <col min="2555" max="2555" width="22.85546875" style="186" customWidth="1"/>
    <col min="2556" max="2556" width="17.42578125" style="186" customWidth="1"/>
    <col min="2557" max="2557" width="17.28515625" style="186" customWidth="1"/>
    <col min="2558" max="2558" width="18.28515625" style="186" customWidth="1"/>
    <col min="2559" max="2559" width="12.5703125" style="186" customWidth="1"/>
    <col min="2560" max="2560" width="15.140625" style="186" customWidth="1"/>
    <col min="2561" max="2561" width="9.140625" style="186" customWidth="1"/>
    <col min="2562" max="2562" width="11.42578125" style="186" customWidth="1"/>
    <col min="2563" max="2563" width="18.7109375" style="186" customWidth="1"/>
    <col min="2564" max="2809" width="9.140625" style="186"/>
    <col min="2810" max="2810" width="12.7109375" style="186" customWidth="1"/>
    <col min="2811" max="2811" width="22.85546875" style="186" customWidth="1"/>
    <col min="2812" max="2812" width="17.42578125" style="186" customWidth="1"/>
    <col min="2813" max="2813" width="17.28515625" style="186" customWidth="1"/>
    <col min="2814" max="2814" width="18.28515625" style="186" customWidth="1"/>
    <col min="2815" max="2815" width="12.5703125" style="186" customWidth="1"/>
    <col min="2816" max="2816" width="15.140625" style="186" customWidth="1"/>
    <col min="2817" max="2817" width="9.140625" style="186" customWidth="1"/>
    <col min="2818" max="2818" width="11.42578125" style="186" customWidth="1"/>
    <col min="2819" max="2819" width="18.7109375" style="186" customWidth="1"/>
    <col min="2820" max="3065" width="9.140625" style="186"/>
    <col min="3066" max="3066" width="12.7109375" style="186" customWidth="1"/>
    <col min="3067" max="3067" width="22.85546875" style="186" customWidth="1"/>
    <col min="3068" max="3068" width="17.42578125" style="186" customWidth="1"/>
    <col min="3069" max="3069" width="17.28515625" style="186" customWidth="1"/>
    <col min="3070" max="3070" width="18.28515625" style="186" customWidth="1"/>
    <col min="3071" max="3071" width="12.5703125" style="186" customWidth="1"/>
    <col min="3072" max="3072" width="15.140625" style="186" customWidth="1"/>
    <col min="3073" max="3073" width="9.140625" style="186" customWidth="1"/>
    <col min="3074" max="3074" width="11.42578125" style="186" customWidth="1"/>
    <col min="3075" max="3075" width="18.7109375" style="186" customWidth="1"/>
    <col min="3076" max="3321" width="9.140625" style="186"/>
    <col min="3322" max="3322" width="12.7109375" style="186" customWidth="1"/>
    <col min="3323" max="3323" width="22.85546875" style="186" customWidth="1"/>
    <col min="3324" max="3324" width="17.42578125" style="186" customWidth="1"/>
    <col min="3325" max="3325" width="17.28515625" style="186" customWidth="1"/>
    <col min="3326" max="3326" width="18.28515625" style="186" customWidth="1"/>
    <col min="3327" max="3327" width="12.5703125" style="186" customWidth="1"/>
    <col min="3328" max="3328" width="15.140625" style="186" customWidth="1"/>
    <col min="3329" max="3329" width="9.140625" style="186" customWidth="1"/>
    <col min="3330" max="3330" width="11.42578125" style="186" customWidth="1"/>
    <col min="3331" max="3331" width="18.7109375" style="186" customWidth="1"/>
    <col min="3332" max="3577" width="9.140625" style="186"/>
    <col min="3578" max="3578" width="12.7109375" style="186" customWidth="1"/>
    <col min="3579" max="3579" width="22.85546875" style="186" customWidth="1"/>
    <col min="3580" max="3580" width="17.42578125" style="186" customWidth="1"/>
    <col min="3581" max="3581" width="17.28515625" style="186" customWidth="1"/>
    <col min="3582" max="3582" width="18.28515625" style="186" customWidth="1"/>
    <col min="3583" max="3583" width="12.5703125" style="186" customWidth="1"/>
    <col min="3584" max="3584" width="15.140625" style="186" customWidth="1"/>
    <col min="3585" max="3585" width="9.140625" style="186" customWidth="1"/>
    <col min="3586" max="3586" width="11.42578125" style="186" customWidth="1"/>
    <col min="3587" max="3587" width="18.7109375" style="186" customWidth="1"/>
    <col min="3588" max="3833" width="9.140625" style="186"/>
    <col min="3834" max="3834" width="12.7109375" style="186" customWidth="1"/>
    <col min="3835" max="3835" width="22.85546875" style="186" customWidth="1"/>
    <col min="3836" max="3836" width="17.42578125" style="186" customWidth="1"/>
    <col min="3837" max="3837" width="17.28515625" style="186" customWidth="1"/>
    <col min="3838" max="3838" width="18.28515625" style="186" customWidth="1"/>
    <col min="3839" max="3839" width="12.5703125" style="186" customWidth="1"/>
    <col min="3840" max="3840" width="15.140625" style="186" customWidth="1"/>
    <col min="3841" max="3841" width="9.140625" style="186" customWidth="1"/>
    <col min="3842" max="3842" width="11.42578125" style="186" customWidth="1"/>
    <col min="3843" max="3843" width="18.7109375" style="186" customWidth="1"/>
    <col min="3844" max="4089" width="9.140625" style="186"/>
    <col min="4090" max="4090" width="12.7109375" style="186" customWidth="1"/>
    <col min="4091" max="4091" width="22.85546875" style="186" customWidth="1"/>
    <col min="4092" max="4092" width="17.42578125" style="186" customWidth="1"/>
    <col min="4093" max="4093" width="17.28515625" style="186" customWidth="1"/>
    <col min="4094" max="4094" width="18.28515625" style="186" customWidth="1"/>
    <col min="4095" max="4095" width="12.5703125" style="186" customWidth="1"/>
    <col min="4096" max="4096" width="15.140625" style="186" customWidth="1"/>
    <col min="4097" max="4097" width="9.140625" style="186" customWidth="1"/>
    <col min="4098" max="4098" width="11.42578125" style="186" customWidth="1"/>
    <col min="4099" max="4099" width="18.7109375" style="186" customWidth="1"/>
    <col min="4100" max="4345" width="9.140625" style="186"/>
    <col min="4346" max="4346" width="12.7109375" style="186" customWidth="1"/>
    <col min="4347" max="4347" width="22.85546875" style="186" customWidth="1"/>
    <col min="4348" max="4348" width="17.42578125" style="186" customWidth="1"/>
    <col min="4349" max="4349" width="17.28515625" style="186" customWidth="1"/>
    <col min="4350" max="4350" width="18.28515625" style="186" customWidth="1"/>
    <col min="4351" max="4351" width="12.5703125" style="186" customWidth="1"/>
    <col min="4352" max="4352" width="15.140625" style="186" customWidth="1"/>
    <col min="4353" max="4353" width="9.140625" style="186" customWidth="1"/>
    <col min="4354" max="4354" width="11.42578125" style="186" customWidth="1"/>
    <col min="4355" max="4355" width="18.7109375" style="186" customWidth="1"/>
    <col min="4356" max="4601" width="9.140625" style="186"/>
    <col min="4602" max="4602" width="12.7109375" style="186" customWidth="1"/>
    <col min="4603" max="4603" width="22.85546875" style="186" customWidth="1"/>
    <col min="4604" max="4604" width="17.42578125" style="186" customWidth="1"/>
    <col min="4605" max="4605" width="17.28515625" style="186" customWidth="1"/>
    <col min="4606" max="4606" width="18.28515625" style="186" customWidth="1"/>
    <col min="4607" max="4607" width="12.5703125" style="186" customWidth="1"/>
    <col min="4608" max="4608" width="15.140625" style="186" customWidth="1"/>
    <col min="4609" max="4609" width="9.140625" style="186" customWidth="1"/>
    <col min="4610" max="4610" width="11.42578125" style="186" customWidth="1"/>
    <col min="4611" max="4611" width="18.7109375" style="186" customWidth="1"/>
    <col min="4612" max="4857" width="9.140625" style="186"/>
    <col min="4858" max="4858" width="12.7109375" style="186" customWidth="1"/>
    <col min="4859" max="4859" width="22.85546875" style="186" customWidth="1"/>
    <col min="4860" max="4860" width="17.42578125" style="186" customWidth="1"/>
    <col min="4861" max="4861" width="17.28515625" style="186" customWidth="1"/>
    <col min="4862" max="4862" width="18.28515625" style="186" customWidth="1"/>
    <col min="4863" max="4863" width="12.5703125" style="186" customWidth="1"/>
    <col min="4864" max="4864" width="15.140625" style="186" customWidth="1"/>
    <col min="4865" max="4865" width="9.140625" style="186" customWidth="1"/>
    <col min="4866" max="4866" width="11.42578125" style="186" customWidth="1"/>
    <col min="4867" max="4867" width="18.7109375" style="186" customWidth="1"/>
    <col min="4868" max="5113" width="9.140625" style="186"/>
    <col min="5114" max="5114" width="12.7109375" style="186" customWidth="1"/>
    <col min="5115" max="5115" width="22.85546875" style="186" customWidth="1"/>
    <col min="5116" max="5116" width="17.42578125" style="186" customWidth="1"/>
    <col min="5117" max="5117" width="17.28515625" style="186" customWidth="1"/>
    <col min="5118" max="5118" width="18.28515625" style="186" customWidth="1"/>
    <col min="5119" max="5119" width="12.5703125" style="186" customWidth="1"/>
    <col min="5120" max="5120" width="15.140625" style="186" customWidth="1"/>
    <col min="5121" max="5121" width="9.140625" style="186" customWidth="1"/>
    <col min="5122" max="5122" width="11.42578125" style="186" customWidth="1"/>
    <col min="5123" max="5123" width="18.7109375" style="186" customWidth="1"/>
    <col min="5124" max="5369" width="9.140625" style="186"/>
    <col min="5370" max="5370" width="12.7109375" style="186" customWidth="1"/>
    <col min="5371" max="5371" width="22.85546875" style="186" customWidth="1"/>
    <col min="5372" max="5372" width="17.42578125" style="186" customWidth="1"/>
    <col min="5373" max="5373" width="17.28515625" style="186" customWidth="1"/>
    <col min="5374" max="5374" width="18.28515625" style="186" customWidth="1"/>
    <col min="5375" max="5375" width="12.5703125" style="186" customWidth="1"/>
    <col min="5376" max="5376" width="15.140625" style="186" customWidth="1"/>
    <col min="5377" max="5377" width="9.140625" style="186" customWidth="1"/>
    <col min="5378" max="5378" width="11.42578125" style="186" customWidth="1"/>
    <col min="5379" max="5379" width="18.7109375" style="186" customWidth="1"/>
    <col min="5380" max="5625" width="9.140625" style="186"/>
    <col min="5626" max="5626" width="12.7109375" style="186" customWidth="1"/>
    <col min="5627" max="5627" width="22.85546875" style="186" customWidth="1"/>
    <col min="5628" max="5628" width="17.42578125" style="186" customWidth="1"/>
    <col min="5629" max="5629" width="17.28515625" style="186" customWidth="1"/>
    <col min="5630" max="5630" width="18.28515625" style="186" customWidth="1"/>
    <col min="5631" max="5631" width="12.5703125" style="186" customWidth="1"/>
    <col min="5632" max="5632" width="15.140625" style="186" customWidth="1"/>
    <col min="5633" max="5633" width="9.140625" style="186" customWidth="1"/>
    <col min="5634" max="5634" width="11.42578125" style="186" customWidth="1"/>
    <col min="5635" max="5635" width="18.7109375" style="186" customWidth="1"/>
    <col min="5636" max="5881" width="9.140625" style="186"/>
    <col min="5882" max="5882" width="12.7109375" style="186" customWidth="1"/>
    <col min="5883" max="5883" width="22.85546875" style="186" customWidth="1"/>
    <col min="5884" max="5884" width="17.42578125" style="186" customWidth="1"/>
    <col min="5885" max="5885" width="17.28515625" style="186" customWidth="1"/>
    <col min="5886" max="5886" width="18.28515625" style="186" customWidth="1"/>
    <col min="5887" max="5887" width="12.5703125" style="186" customWidth="1"/>
    <col min="5888" max="5888" width="15.140625" style="186" customWidth="1"/>
    <col min="5889" max="5889" width="9.140625" style="186" customWidth="1"/>
    <col min="5890" max="5890" width="11.42578125" style="186" customWidth="1"/>
    <col min="5891" max="5891" width="18.7109375" style="186" customWidth="1"/>
    <col min="5892" max="6137" width="9.140625" style="186"/>
    <col min="6138" max="6138" width="12.7109375" style="186" customWidth="1"/>
    <col min="6139" max="6139" width="22.85546875" style="186" customWidth="1"/>
    <col min="6140" max="6140" width="17.42578125" style="186" customWidth="1"/>
    <col min="6141" max="6141" width="17.28515625" style="186" customWidth="1"/>
    <col min="6142" max="6142" width="18.28515625" style="186" customWidth="1"/>
    <col min="6143" max="6143" width="12.5703125" style="186" customWidth="1"/>
    <col min="6144" max="6144" width="15.140625" style="186" customWidth="1"/>
    <col min="6145" max="6145" width="9.140625" style="186" customWidth="1"/>
    <col min="6146" max="6146" width="11.42578125" style="186" customWidth="1"/>
    <col min="6147" max="6147" width="18.7109375" style="186" customWidth="1"/>
    <col min="6148" max="6393" width="9.140625" style="186"/>
    <col min="6394" max="6394" width="12.7109375" style="186" customWidth="1"/>
    <col min="6395" max="6395" width="22.85546875" style="186" customWidth="1"/>
    <col min="6396" max="6396" width="17.42578125" style="186" customWidth="1"/>
    <col min="6397" max="6397" width="17.28515625" style="186" customWidth="1"/>
    <col min="6398" max="6398" width="18.28515625" style="186" customWidth="1"/>
    <col min="6399" max="6399" width="12.5703125" style="186" customWidth="1"/>
    <col min="6400" max="6400" width="15.140625" style="186" customWidth="1"/>
    <col min="6401" max="6401" width="9.140625" style="186" customWidth="1"/>
    <col min="6402" max="6402" width="11.42578125" style="186" customWidth="1"/>
    <col min="6403" max="6403" width="18.7109375" style="186" customWidth="1"/>
    <col min="6404" max="6649" width="9.140625" style="186"/>
    <col min="6650" max="6650" width="12.7109375" style="186" customWidth="1"/>
    <col min="6651" max="6651" width="22.85546875" style="186" customWidth="1"/>
    <col min="6652" max="6652" width="17.42578125" style="186" customWidth="1"/>
    <col min="6653" max="6653" width="17.28515625" style="186" customWidth="1"/>
    <col min="6654" max="6654" width="18.28515625" style="186" customWidth="1"/>
    <col min="6655" max="6655" width="12.5703125" style="186" customWidth="1"/>
    <col min="6656" max="6656" width="15.140625" style="186" customWidth="1"/>
    <col min="6657" max="6657" width="9.140625" style="186" customWidth="1"/>
    <col min="6658" max="6658" width="11.42578125" style="186" customWidth="1"/>
    <col min="6659" max="6659" width="18.7109375" style="186" customWidth="1"/>
    <col min="6660" max="6905" width="9.140625" style="186"/>
    <col min="6906" max="6906" width="12.7109375" style="186" customWidth="1"/>
    <col min="6907" max="6907" width="22.85546875" style="186" customWidth="1"/>
    <col min="6908" max="6908" width="17.42578125" style="186" customWidth="1"/>
    <col min="6909" max="6909" width="17.28515625" style="186" customWidth="1"/>
    <col min="6910" max="6910" width="18.28515625" style="186" customWidth="1"/>
    <col min="6911" max="6911" width="12.5703125" style="186" customWidth="1"/>
    <col min="6912" max="6912" width="15.140625" style="186" customWidth="1"/>
    <col min="6913" max="6913" width="9.140625" style="186" customWidth="1"/>
    <col min="6914" max="6914" width="11.42578125" style="186" customWidth="1"/>
    <col min="6915" max="6915" width="18.7109375" style="186" customWidth="1"/>
    <col min="6916" max="7161" width="9.140625" style="186"/>
    <col min="7162" max="7162" width="12.7109375" style="186" customWidth="1"/>
    <col min="7163" max="7163" width="22.85546875" style="186" customWidth="1"/>
    <col min="7164" max="7164" width="17.42578125" style="186" customWidth="1"/>
    <col min="7165" max="7165" width="17.28515625" style="186" customWidth="1"/>
    <col min="7166" max="7166" width="18.28515625" style="186" customWidth="1"/>
    <col min="7167" max="7167" width="12.5703125" style="186" customWidth="1"/>
    <col min="7168" max="7168" width="15.140625" style="186" customWidth="1"/>
    <col min="7169" max="7169" width="9.140625" style="186" customWidth="1"/>
    <col min="7170" max="7170" width="11.42578125" style="186" customWidth="1"/>
    <col min="7171" max="7171" width="18.7109375" style="186" customWidth="1"/>
    <col min="7172" max="7417" width="9.140625" style="186"/>
    <col min="7418" max="7418" width="12.7109375" style="186" customWidth="1"/>
    <col min="7419" max="7419" width="22.85546875" style="186" customWidth="1"/>
    <col min="7420" max="7420" width="17.42578125" style="186" customWidth="1"/>
    <col min="7421" max="7421" width="17.28515625" style="186" customWidth="1"/>
    <col min="7422" max="7422" width="18.28515625" style="186" customWidth="1"/>
    <col min="7423" max="7423" width="12.5703125" style="186" customWidth="1"/>
    <col min="7424" max="7424" width="15.140625" style="186" customWidth="1"/>
    <col min="7425" max="7425" width="9.140625" style="186" customWidth="1"/>
    <col min="7426" max="7426" width="11.42578125" style="186" customWidth="1"/>
    <col min="7427" max="7427" width="18.7109375" style="186" customWidth="1"/>
    <col min="7428" max="7673" width="9.140625" style="186"/>
    <col min="7674" max="7674" width="12.7109375" style="186" customWidth="1"/>
    <col min="7675" max="7675" width="22.85546875" style="186" customWidth="1"/>
    <col min="7676" max="7676" width="17.42578125" style="186" customWidth="1"/>
    <col min="7677" max="7677" width="17.28515625" style="186" customWidth="1"/>
    <col min="7678" max="7678" width="18.28515625" style="186" customWidth="1"/>
    <col min="7679" max="7679" width="12.5703125" style="186" customWidth="1"/>
    <col min="7680" max="7680" width="15.140625" style="186" customWidth="1"/>
    <col min="7681" max="7681" width="9.140625" style="186" customWidth="1"/>
    <col min="7682" max="7682" width="11.42578125" style="186" customWidth="1"/>
    <col min="7683" max="7683" width="18.7109375" style="186" customWidth="1"/>
    <col min="7684" max="7929" width="9.140625" style="186"/>
    <col min="7930" max="7930" width="12.7109375" style="186" customWidth="1"/>
    <col min="7931" max="7931" width="22.85546875" style="186" customWidth="1"/>
    <col min="7932" max="7932" width="17.42578125" style="186" customWidth="1"/>
    <col min="7933" max="7933" width="17.28515625" style="186" customWidth="1"/>
    <col min="7934" max="7934" width="18.28515625" style="186" customWidth="1"/>
    <col min="7935" max="7935" width="12.5703125" style="186" customWidth="1"/>
    <col min="7936" max="7936" width="15.140625" style="186" customWidth="1"/>
    <col min="7937" max="7937" width="9.140625" style="186" customWidth="1"/>
    <col min="7938" max="7938" width="11.42578125" style="186" customWidth="1"/>
    <col min="7939" max="7939" width="18.7109375" style="186" customWidth="1"/>
    <col min="7940" max="8185" width="9.140625" style="186"/>
    <col min="8186" max="8186" width="12.7109375" style="186" customWidth="1"/>
    <col min="8187" max="8187" width="22.85546875" style="186" customWidth="1"/>
    <col min="8188" max="8188" width="17.42578125" style="186" customWidth="1"/>
    <col min="8189" max="8189" width="17.28515625" style="186" customWidth="1"/>
    <col min="8190" max="8190" width="18.28515625" style="186" customWidth="1"/>
    <col min="8191" max="8191" width="12.5703125" style="186" customWidth="1"/>
    <col min="8192" max="8192" width="15.140625" style="186" customWidth="1"/>
    <col min="8193" max="8193" width="9.140625" style="186" customWidth="1"/>
    <col min="8194" max="8194" width="11.42578125" style="186" customWidth="1"/>
    <col min="8195" max="8195" width="18.7109375" style="186" customWidth="1"/>
    <col min="8196" max="8441" width="9.140625" style="186"/>
    <col min="8442" max="8442" width="12.7109375" style="186" customWidth="1"/>
    <col min="8443" max="8443" width="22.85546875" style="186" customWidth="1"/>
    <col min="8444" max="8444" width="17.42578125" style="186" customWidth="1"/>
    <col min="8445" max="8445" width="17.28515625" style="186" customWidth="1"/>
    <col min="8446" max="8446" width="18.28515625" style="186" customWidth="1"/>
    <col min="8447" max="8447" width="12.5703125" style="186" customWidth="1"/>
    <col min="8448" max="8448" width="15.140625" style="186" customWidth="1"/>
    <col min="8449" max="8449" width="9.140625" style="186" customWidth="1"/>
    <col min="8450" max="8450" width="11.42578125" style="186" customWidth="1"/>
    <col min="8451" max="8451" width="18.7109375" style="186" customWidth="1"/>
    <col min="8452" max="8697" width="9.140625" style="186"/>
    <col min="8698" max="8698" width="12.7109375" style="186" customWidth="1"/>
    <col min="8699" max="8699" width="22.85546875" style="186" customWidth="1"/>
    <col min="8700" max="8700" width="17.42578125" style="186" customWidth="1"/>
    <col min="8701" max="8701" width="17.28515625" style="186" customWidth="1"/>
    <col min="8702" max="8702" width="18.28515625" style="186" customWidth="1"/>
    <col min="8703" max="8703" width="12.5703125" style="186" customWidth="1"/>
    <col min="8704" max="8704" width="15.140625" style="186" customWidth="1"/>
    <col min="8705" max="8705" width="9.140625" style="186" customWidth="1"/>
    <col min="8706" max="8706" width="11.42578125" style="186" customWidth="1"/>
    <col min="8707" max="8707" width="18.7109375" style="186" customWidth="1"/>
    <col min="8708" max="8953" width="9.140625" style="186"/>
    <col min="8954" max="8954" width="12.7109375" style="186" customWidth="1"/>
    <col min="8955" max="8955" width="22.85546875" style="186" customWidth="1"/>
    <col min="8956" max="8956" width="17.42578125" style="186" customWidth="1"/>
    <col min="8957" max="8957" width="17.28515625" style="186" customWidth="1"/>
    <col min="8958" max="8958" width="18.28515625" style="186" customWidth="1"/>
    <col min="8959" max="8959" width="12.5703125" style="186" customWidth="1"/>
    <col min="8960" max="8960" width="15.140625" style="186" customWidth="1"/>
    <col min="8961" max="8961" width="9.140625" style="186" customWidth="1"/>
    <col min="8962" max="8962" width="11.42578125" style="186" customWidth="1"/>
    <col min="8963" max="8963" width="18.7109375" style="186" customWidth="1"/>
    <col min="8964" max="9209" width="9.140625" style="186"/>
    <col min="9210" max="9210" width="12.7109375" style="186" customWidth="1"/>
    <col min="9211" max="9211" width="22.85546875" style="186" customWidth="1"/>
    <col min="9212" max="9212" width="17.42578125" style="186" customWidth="1"/>
    <col min="9213" max="9213" width="17.28515625" style="186" customWidth="1"/>
    <col min="9214" max="9214" width="18.28515625" style="186" customWidth="1"/>
    <col min="9215" max="9215" width="12.5703125" style="186" customWidth="1"/>
    <col min="9216" max="9216" width="15.140625" style="186" customWidth="1"/>
    <col min="9217" max="9217" width="9.140625" style="186" customWidth="1"/>
    <col min="9218" max="9218" width="11.42578125" style="186" customWidth="1"/>
    <col min="9219" max="9219" width="18.7109375" style="186" customWidth="1"/>
    <col min="9220" max="9465" width="9.140625" style="186"/>
    <col min="9466" max="9466" width="12.7109375" style="186" customWidth="1"/>
    <col min="9467" max="9467" width="22.85546875" style="186" customWidth="1"/>
    <col min="9468" max="9468" width="17.42578125" style="186" customWidth="1"/>
    <col min="9469" max="9469" width="17.28515625" style="186" customWidth="1"/>
    <col min="9470" max="9470" width="18.28515625" style="186" customWidth="1"/>
    <col min="9471" max="9471" width="12.5703125" style="186" customWidth="1"/>
    <col min="9472" max="9472" width="15.140625" style="186" customWidth="1"/>
    <col min="9473" max="9473" width="9.140625" style="186" customWidth="1"/>
    <col min="9474" max="9474" width="11.42578125" style="186" customWidth="1"/>
    <col min="9475" max="9475" width="18.7109375" style="186" customWidth="1"/>
    <col min="9476" max="9721" width="9.140625" style="186"/>
    <col min="9722" max="9722" width="12.7109375" style="186" customWidth="1"/>
    <col min="9723" max="9723" width="22.85546875" style="186" customWidth="1"/>
    <col min="9724" max="9724" width="17.42578125" style="186" customWidth="1"/>
    <col min="9725" max="9725" width="17.28515625" style="186" customWidth="1"/>
    <col min="9726" max="9726" width="18.28515625" style="186" customWidth="1"/>
    <col min="9727" max="9727" width="12.5703125" style="186" customWidth="1"/>
    <col min="9728" max="9728" width="15.140625" style="186" customWidth="1"/>
    <col min="9729" max="9729" width="9.140625" style="186" customWidth="1"/>
    <col min="9730" max="9730" width="11.42578125" style="186" customWidth="1"/>
    <col min="9731" max="9731" width="18.7109375" style="186" customWidth="1"/>
    <col min="9732" max="9977" width="9.140625" style="186"/>
    <col min="9978" max="9978" width="12.7109375" style="186" customWidth="1"/>
    <col min="9979" max="9979" width="22.85546875" style="186" customWidth="1"/>
    <col min="9980" max="9980" width="17.42578125" style="186" customWidth="1"/>
    <col min="9981" max="9981" width="17.28515625" style="186" customWidth="1"/>
    <col min="9982" max="9982" width="18.28515625" style="186" customWidth="1"/>
    <col min="9983" max="9983" width="12.5703125" style="186" customWidth="1"/>
    <col min="9984" max="9984" width="15.140625" style="186" customWidth="1"/>
    <col min="9985" max="9985" width="9.140625" style="186" customWidth="1"/>
    <col min="9986" max="9986" width="11.42578125" style="186" customWidth="1"/>
    <col min="9987" max="9987" width="18.7109375" style="186" customWidth="1"/>
    <col min="9988" max="10233" width="9.140625" style="186"/>
    <col min="10234" max="10234" width="12.7109375" style="186" customWidth="1"/>
    <col min="10235" max="10235" width="22.85546875" style="186" customWidth="1"/>
    <col min="10236" max="10236" width="17.42578125" style="186" customWidth="1"/>
    <col min="10237" max="10237" width="17.28515625" style="186" customWidth="1"/>
    <col min="10238" max="10238" width="18.28515625" style="186" customWidth="1"/>
    <col min="10239" max="10239" width="12.5703125" style="186" customWidth="1"/>
    <col min="10240" max="10240" width="15.140625" style="186" customWidth="1"/>
    <col min="10241" max="10241" width="9.140625" style="186" customWidth="1"/>
    <col min="10242" max="10242" width="11.42578125" style="186" customWidth="1"/>
    <col min="10243" max="10243" width="18.7109375" style="186" customWidth="1"/>
    <col min="10244" max="10489" width="9.140625" style="186"/>
    <col min="10490" max="10490" width="12.7109375" style="186" customWidth="1"/>
    <col min="10491" max="10491" width="22.85546875" style="186" customWidth="1"/>
    <col min="10492" max="10492" width="17.42578125" style="186" customWidth="1"/>
    <col min="10493" max="10493" width="17.28515625" style="186" customWidth="1"/>
    <col min="10494" max="10494" width="18.28515625" style="186" customWidth="1"/>
    <col min="10495" max="10495" width="12.5703125" style="186" customWidth="1"/>
    <col min="10496" max="10496" width="15.140625" style="186" customWidth="1"/>
    <col min="10497" max="10497" width="9.140625" style="186" customWidth="1"/>
    <col min="10498" max="10498" width="11.42578125" style="186" customWidth="1"/>
    <col min="10499" max="10499" width="18.7109375" style="186" customWidth="1"/>
    <col min="10500" max="10745" width="9.140625" style="186"/>
    <col min="10746" max="10746" width="12.7109375" style="186" customWidth="1"/>
    <col min="10747" max="10747" width="22.85546875" style="186" customWidth="1"/>
    <col min="10748" max="10748" width="17.42578125" style="186" customWidth="1"/>
    <col min="10749" max="10749" width="17.28515625" style="186" customWidth="1"/>
    <col min="10750" max="10750" width="18.28515625" style="186" customWidth="1"/>
    <col min="10751" max="10751" width="12.5703125" style="186" customWidth="1"/>
    <col min="10752" max="10752" width="15.140625" style="186" customWidth="1"/>
    <col min="10753" max="10753" width="9.140625" style="186" customWidth="1"/>
    <col min="10754" max="10754" width="11.42578125" style="186" customWidth="1"/>
    <col min="10755" max="10755" width="18.7109375" style="186" customWidth="1"/>
    <col min="10756" max="11001" width="9.140625" style="186"/>
    <col min="11002" max="11002" width="12.7109375" style="186" customWidth="1"/>
    <col min="11003" max="11003" width="22.85546875" style="186" customWidth="1"/>
    <col min="11004" max="11004" width="17.42578125" style="186" customWidth="1"/>
    <col min="11005" max="11005" width="17.28515625" style="186" customWidth="1"/>
    <col min="11006" max="11006" width="18.28515625" style="186" customWidth="1"/>
    <col min="11007" max="11007" width="12.5703125" style="186" customWidth="1"/>
    <col min="11008" max="11008" width="15.140625" style="186" customWidth="1"/>
    <col min="11009" max="11009" width="9.140625" style="186" customWidth="1"/>
    <col min="11010" max="11010" width="11.42578125" style="186" customWidth="1"/>
    <col min="11011" max="11011" width="18.7109375" style="186" customWidth="1"/>
    <col min="11012" max="11257" width="9.140625" style="186"/>
    <col min="11258" max="11258" width="12.7109375" style="186" customWidth="1"/>
    <col min="11259" max="11259" width="22.85546875" style="186" customWidth="1"/>
    <col min="11260" max="11260" width="17.42578125" style="186" customWidth="1"/>
    <col min="11261" max="11261" width="17.28515625" style="186" customWidth="1"/>
    <col min="11262" max="11262" width="18.28515625" style="186" customWidth="1"/>
    <col min="11263" max="11263" width="12.5703125" style="186" customWidth="1"/>
    <col min="11264" max="11264" width="15.140625" style="186" customWidth="1"/>
    <col min="11265" max="11265" width="9.140625" style="186" customWidth="1"/>
    <col min="11266" max="11266" width="11.42578125" style="186" customWidth="1"/>
    <col min="11267" max="11267" width="18.7109375" style="186" customWidth="1"/>
    <col min="11268" max="11513" width="9.140625" style="186"/>
    <col min="11514" max="11514" width="12.7109375" style="186" customWidth="1"/>
    <col min="11515" max="11515" width="22.85546875" style="186" customWidth="1"/>
    <col min="11516" max="11516" width="17.42578125" style="186" customWidth="1"/>
    <col min="11517" max="11517" width="17.28515625" style="186" customWidth="1"/>
    <col min="11518" max="11518" width="18.28515625" style="186" customWidth="1"/>
    <col min="11519" max="11519" width="12.5703125" style="186" customWidth="1"/>
    <col min="11520" max="11520" width="15.140625" style="186" customWidth="1"/>
    <col min="11521" max="11521" width="9.140625" style="186" customWidth="1"/>
    <col min="11522" max="11522" width="11.42578125" style="186" customWidth="1"/>
    <col min="11523" max="11523" width="18.7109375" style="186" customWidth="1"/>
    <col min="11524" max="11769" width="9.140625" style="186"/>
    <col min="11770" max="11770" width="12.7109375" style="186" customWidth="1"/>
    <col min="11771" max="11771" width="22.85546875" style="186" customWidth="1"/>
    <col min="11772" max="11772" width="17.42578125" style="186" customWidth="1"/>
    <col min="11773" max="11773" width="17.28515625" style="186" customWidth="1"/>
    <col min="11774" max="11774" width="18.28515625" style="186" customWidth="1"/>
    <col min="11775" max="11775" width="12.5703125" style="186" customWidth="1"/>
    <col min="11776" max="11776" width="15.140625" style="186" customWidth="1"/>
    <col min="11777" max="11777" width="9.140625" style="186" customWidth="1"/>
    <col min="11778" max="11778" width="11.42578125" style="186" customWidth="1"/>
    <col min="11779" max="11779" width="18.7109375" style="186" customWidth="1"/>
    <col min="11780" max="12025" width="9.140625" style="186"/>
    <col min="12026" max="12026" width="12.7109375" style="186" customWidth="1"/>
    <col min="12027" max="12027" width="22.85546875" style="186" customWidth="1"/>
    <col min="12028" max="12028" width="17.42578125" style="186" customWidth="1"/>
    <col min="12029" max="12029" width="17.28515625" style="186" customWidth="1"/>
    <col min="12030" max="12030" width="18.28515625" style="186" customWidth="1"/>
    <col min="12031" max="12031" width="12.5703125" style="186" customWidth="1"/>
    <col min="12032" max="12032" width="15.140625" style="186" customWidth="1"/>
    <col min="12033" max="12033" width="9.140625" style="186" customWidth="1"/>
    <col min="12034" max="12034" width="11.42578125" style="186" customWidth="1"/>
    <col min="12035" max="12035" width="18.7109375" style="186" customWidth="1"/>
    <col min="12036" max="12281" width="9.140625" style="186"/>
    <col min="12282" max="12282" width="12.7109375" style="186" customWidth="1"/>
    <col min="12283" max="12283" width="22.85546875" style="186" customWidth="1"/>
    <col min="12284" max="12284" width="17.42578125" style="186" customWidth="1"/>
    <col min="12285" max="12285" width="17.28515625" style="186" customWidth="1"/>
    <col min="12286" max="12286" width="18.28515625" style="186" customWidth="1"/>
    <col min="12287" max="12287" width="12.5703125" style="186" customWidth="1"/>
    <col min="12288" max="12288" width="15.140625" style="186" customWidth="1"/>
    <col min="12289" max="12289" width="9.140625" style="186" customWidth="1"/>
    <col min="12290" max="12290" width="11.42578125" style="186" customWidth="1"/>
    <col min="12291" max="12291" width="18.7109375" style="186" customWidth="1"/>
    <col min="12292" max="12537" width="9.140625" style="186"/>
    <col min="12538" max="12538" width="12.7109375" style="186" customWidth="1"/>
    <col min="12539" max="12539" width="22.85546875" style="186" customWidth="1"/>
    <col min="12540" max="12540" width="17.42578125" style="186" customWidth="1"/>
    <col min="12541" max="12541" width="17.28515625" style="186" customWidth="1"/>
    <col min="12542" max="12542" width="18.28515625" style="186" customWidth="1"/>
    <col min="12543" max="12543" width="12.5703125" style="186" customWidth="1"/>
    <col min="12544" max="12544" width="15.140625" style="186" customWidth="1"/>
    <col min="12545" max="12545" width="9.140625" style="186" customWidth="1"/>
    <col min="12546" max="12546" width="11.42578125" style="186" customWidth="1"/>
    <col min="12547" max="12547" width="18.7109375" style="186" customWidth="1"/>
    <col min="12548" max="12793" width="9.140625" style="186"/>
    <col min="12794" max="12794" width="12.7109375" style="186" customWidth="1"/>
    <col min="12795" max="12795" width="22.85546875" style="186" customWidth="1"/>
    <col min="12796" max="12796" width="17.42578125" style="186" customWidth="1"/>
    <col min="12797" max="12797" width="17.28515625" style="186" customWidth="1"/>
    <col min="12798" max="12798" width="18.28515625" style="186" customWidth="1"/>
    <col min="12799" max="12799" width="12.5703125" style="186" customWidth="1"/>
    <col min="12800" max="12800" width="15.140625" style="186" customWidth="1"/>
    <col min="12801" max="12801" width="9.140625" style="186" customWidth="1"/>
    <col min="12802" max="12802" width="11.42578125" style="186" customWidth="1"/>
    <col min="12803" max="12803" width="18.7109375" style="186" customWidth="1"/>
    <col min="12804" max="13049" width="9.140625" style="186"/>
    <col min="13050" max="13050" width="12.7109375" style="186" customWidth="1"/>
    <col min="13051" max="13051" width="22.85546875" style="186" customWidth="1"/>
    <col min="13052" max="13052" width="17.42578125" style="186" customWidth="1"/>
    <col min="13053" max="13053" width="17.28515625" style="186" customWidth="1"/>
    <col min="13054" max="13054" width="18.28515625" style="186" customWidth="1"/>
    <col min="13055" max="13055" width="12.5703125" style="186" customWidth="1"/>
    <col min="13056" max="13056" width="15.140625" style="186" customWidth="1"/>
    <col min="13057" max="13057" width="9.140625" style="186" customWidth="1"/>
    <col min="13058" max="13058" width="11.42578125" style="186" customWidth="1"/>
    <col min="13059" max="13059" width="18.7109375" style="186" customWidth="1"/>
    <col min="13060" max="13305" width="9.140625" style="186"/>
    <col min="13306" max="13306" width="12.7109375" style="186" customWidth="1"/>
    <col min="13307" max="13307" width="22.85546875" style="186" customWidth="1"/>
    <col min="13308" max="13308" width="17.42578125" style="186" customWidth="1"/>
    <col min="13309" max="13309" width="17.28515625" style="186" customWidth="1"/>
    <col min="13310" max="13310" width="18.28515625" style="186" customWidth="1"/>
    <col min="13311" max="13311" width="12.5703125" style="186" customWidth="1"/>
    <col min="13312" max="13312" width="15.140625" style="186" customWidth="1"/>
    <col min="13313" max="13313" width="9.140625" style="186" customWidth="1"/>
    <col min="13314" max="13314" width="11.42578125" style="186" customWidth="1"/>
    <col min="13315" max="13315" width="18.7109375" style="186" customWidth="1"/>
    <col min="13316" max="13561" width="9.140625" style="186"/>
    <col min="13562" max="13562" width="12.7109375" style="186" customWidth="1"/>
    <col min="13563" max="13563" width="22.85546875" style="186" customWidth="1"/>
    <col min="13564" max="13564" width="17.42578125" style="186" customWidth="1"/>
    <col min="13565" max="13565" width="17.28515625" style="186" customWidth="1"/>
    <col min="13566" max="13566" width="18.28515625" style="186" customWidth="1"/>
    <col min="13567" max="13567" width="12.5703125" style="186" customWidth="1"/>
    <col min="13568" max="13568" width="15.140625" style="186" customWidth="1"/>
    <col min="13569" max="13569" width="9.140625" style="186" customWidth="1"/>
    <col min="13570" max="13570" width="11.42578125" style="186" customWidth="1"/>
    <col min="13571" max="13571" width="18.7109375" style="186" customWidth="1"/>
    <col min="13572" max="13817" width="9.140625" style="186"/>
    <col min="13818" max="13818" width="12.7109375" style="186" customWidth="1"/>
    <col min="13819" max="13819" width="22.85546875" style="186" customWidth="1"/>
    <col min="13820" max="13820" width="17.42578125" style="186" customWidth="1"/>
    <col min="13821" max="13821" width="17.28515625" style="186" customWidth="1"/>
    <col min="13822" max="13822" width="18.28515625" style="186" customWidth="1"/>
    <col min="13823" max="13823" width="12.5703125" style="186" customWidth="1"/>
    <col min="13824" max="13824" width="15.140625" style="186" customWidth="1"/>
    <col min="13825" max="13825" width="9.140625" style="186" customWidth="1"/>
    <col min="13826" max="13826" width="11.42578125" style="186" customWidth="1"/>
    <col min="13827" max="13827" width="18.7109375" style="186" customWidth="1"/>
    <col min="13828" max="14073" width="9.140625" style="186"/>
    <col min="14074" max="14074" width="12.7109375" style="186" customWidth="1"/>
    <col min="14075" max="14075" width="22.85546875" style="186" customWidth="1"/>
    <col min="14076" max="14076" width="17.42578125" style="186" customWidth="1"/>
    <col min="14077" max="14077" width="17.28515625" style="186" customWidth="1"/>
    <col min="14078" max="14078" width="18.28515625" style="186" customWidth="1"/>
    <col min="14079" max="14079" width="12.5703125" style="186" customWidth="1"/>
    <col min="14080" max="14080" width="15.140625" style="186" customWidth="1"/>
    <col min="14081" max="14081" width="9.140625" style="186" customWidth="1"/>
    <col min="14082" max="14082" width="11.42578125" style="186" customWidth="1"/>
    <col min="14083" max="14083" width="18.7109375" style="186" customWidth="1"/>
    <col min="14084" max="14329" width="9.140625" style="186"/>
    <col min="14330" max="14330" width="12.7109375" style="186" customWidth="1"/>
    <col min="14331" max="14331" width="22.85546875" style="186" customWidth="1"/>
    <col min="14332" max="14332" width="17.42578125" style="186" customWidth="1"/>
    <col min="14333" max="14333" width="17.28515625" style="186" customWidth="1"/>
    <col min="14334" max="14334" width="18.28515625" style="186" customWidth="1"/>
    <col min="14335" max="14335" width="12.5703125" style="186" customWidth="1"/>
    <col min="14336" max="14336" width="15.140625" style="186" customWidth="1"/>
    <col min="14337" max="14337" width="9.140625" style="186" customWidth="1"/>
    <col min="14338" max="14338" width="11.42578125" style="186" customWidth="1"/>
    <col min="14339" max="14339" width="18.7109375" style="186" customWidth="1"/>
    <col min="14340" max="14585" width="9.140625" style="186"/>
    <col min="14586" max="14586" width="12.7109375" style="186" customWidth="1"/>
    <col min="14587" max="14587" width="22.85546875" style="186" customWidth="1"/>
    <col min="14588" max="14588" width="17.42578125" style="186" customWidth="1"/>
    <col min="14589" max="14589" width="17.28515625" style="186" customWidth="1"/>
    <col min="14590" max="14590" width="18.28515625" style="186" customWidth="1"/>
    <col min="14591" max="14591" width="12.5703125" style="186" customWidth="1"/>
    <col min="14592" max="14592" width="15.140625" style="186" customWidth="1"/>
    <col min="14593" max="14593" width="9.140625" style="186" customWidth="1"/>
    <col min="14594" max="14594" width="11.42578125" style="186" customWidth="1"/>
    <col min="14595" max="14595" width="18.7109375" style="186" customWidth="1"/>
    <col min="14596" max="14841" width="9.140625" style="186"/>
    <col min="14842" max="14842" width="12.7109375" style="186" customWidth="1"/>
    <col min="14843" max="14843" width="22.85546875" style="186" customWidth="1"/>
    <col min="14844" max="14844" width="17.42578125" style="186" customWidth="1"/>
    <col min="14845" max="14845" width="17.28515625" style="186" customWidth="1"/>
    <col min="14846" max="14846" width="18.28515625" style="186" customWidth="1"/>
    <col min="14847" max="14847" width="12.5703125" style="186" customWidth="1"/>
    <col min="14848" max="14848" width="15.140625" style="186" customWidth="1"/>
    <col min="14849" max="14849" width="9.140625" style="186" customWidth="1"/>
    <col min="14850" max="14850" width="11.42578125" style="186" customWidth="1"/>
    <col min="14851" max="14851" width="18.7109375" style="186" customWidth="1"/>
    <col min="14852" max="15097" width="9.140625" style="186"/>
    <col min="15098" max="15098" width="12.7109375" style="186" customWidth="1"/>
    <col min="15099" max="15099" width="22.85546875" style="186" customWidth="1"/>
    <col min="15100" max="15100" width="17.42578125" style="186" customWidth="1"/>
    <col min="15101" max="15101" width="17.28515625" style="186" customWidth="1"/>
    <col min="15102" max="15102" width="18.28515625" style="186" customWidth="1"/>
    <col min="15103" max="15103" width="12.5703125" style="186" customWidth="1"/>
    <col min="15104" max="15104" width="15.140625" style="186" customWidth="1"/>
    <col min="15105" max="15105" width="9.140625" style="186" customWidth="1"/>
    <col min="15106" max="15106" width="11.42578125" style="186" customWidth="1"/>
    <col min="15107" max="15107" width="18.7109375" style="186" customWidth="1"/>
    <col min="15108" max="15353" width="9.140625" style="186"/>
    <col min="15354" max="15354" width="12.7109375" style="186" customWidth="1"/>
    <col min="15355" max="15355" width="22.85546875" style="186" customWidth="1"/>
    <col min="15356" max="15356" width="17.42578125" style="186" customWidth="1"/>
    <col min="15357" max="15357" width="17.28515625" style="186" customWidth="1"/>
    <col min="15358" max="15358" width="18.28515625" style="186" customWidth="1"/>
    <col min="15359" max="15359" width="12.5703125" style="186" customWidth="1"/>
    <col min="15360" max="15360" width="15.140625" style="186" customWidth="1"/>
    <col min="15361" max="15361" width="9.140625" style="186" customWidth="1"/>
    <col min="15362" max="15362" width="11.42578125" style="186" customWidth="1"/>
    <col min="15363" max="15363" width="18.7109375" style="186" customWidth="1"/>
    <col min="15364" max="15609" width="9.140625" style="186"/>
    <col min="15610" max="15610" width="12.7109375" style="186" customWidth="1"/>
    <col min="15611" max="15611" width="22.85546875" style="186" customWidth="1"/>
    <col min="15612" max="15612" width="17.42578125" style="186" customWidth="1"/>
    <col min="15613" max="15613" width="17.28515625" style="186" customWidth="1"/>
    <col min="15614" max="15614" width="18.28515625" style="186" customWidth="1"/>
    <col min="15615" max="15615" width="12.5703125" style="186" customWidth="1"/>
    <col min="15616" max="15616" width="15.140625" style="186" customWidth="1"/>
    <col min="15617" max="15617" width="9.140625" style="186" customWidth="1"/>
    <col min="15618" max="15618" width="11.42578125" style="186" customWidth="1"/>
    <col min="15619" max="15619" width="18.7109375" style="186" customWidth="1"/>
    <col min="15620" max="15865" width="9.140625" style="186"/>
    <col min="15866" max="15866" width="12.7109375" style="186" customWidth="1"/>
    <col min="15867" max="15867" width="22.85546875" style="186" customWidth="1"/>
    <col min="15868" max="15868" width="17.42578125" style="186" customWidth="1"/>
    <col min="15869" max="15869" width="17.28515625" style="186" customWidth="1"/>
    <col min="15870" max="15870" width="18.28515625" style="186" customWidth="1"/>
    <col min="15871" max="15871" width="12.5703125" style="186" customWidth="1"/>
    <col min="15872" max="15872" width="15.140625" style="186" customWidth="1"/>
    <col min="15873" max="15873" width="9.140625" style="186" customWidth="1"/>
    <col min="15874" max="15874" width="11.42578125" style="186" customWidth="1"/>
    <col min="15875" max="15875" width="18.7109375" style="186" customWidth="1"/>
    <col min="15876" max="16121" width="9.140625" style="186"/>
    <col min="16122" max="16122" width="12.7109375" style="186" customWidth="1"/>
    <col min="16123" max="16123" width="22.85546875" style="186" customWidth="1"/>
    <col min="16124" max="16124" width="17.42578125" style="186" customWidth="1"/>
    <col min="16125" max="16125" width="17.28515625" style="186" customWidth="1"/>
    <col min="16126" max="16126" width="18.28515625" style="186" customWidth="1"/>
    <col min="16127" max="16127" width="12.5703125" style="186" customWidth="1"/>
    <col min="16128" max="16128" width="15.140625" style="186" customWidth="1"/>
    <col min="16129" max="16129" width="9.140625" style="186" customWidth="1"/>
    <col min="16130" max="16130" width="11.42578125" style="186" customWidth="1"/>
    <col min="16131" max="16131" width="18.7109375" style="186" customWidth="1"/>
    <col min="16132" max="16384" width="9.140625" style="186"/>
  </cols>
  <sheetData>
    <row r="1" spans="1:9" x14ac:dyDescent="0.2">
      <c r="A1" s="186" t="s">
        <v>87</v>
      </c>
      <c r="B1" s="187"/>
      <c r="C1" s="186" t="s">
        <v>369</v>
      </c>
      <c r="D1" s="188"/>
      <c r="E1" s="188"/>
      <c r="F1" s="188"/>
      <c r="G1" s="188"/>
      <c r="H1" s="188"/>
    </row>
    <row r="2" spans="1:9" x14ac:dyDescent="0.2">
      <c r="A2" s="186" t="s">
        <v>88</v>
      </c>
      <c r="B2" s="187"/>
      <c r="D2" s="188"/>
      <c r="E2" s="188"/>
      <c r="F2" s="188"/>
      <c r="G2" s="188"/>
      <c r="H2" s="188"/>
    </row>
    <row r="3" spans="1:9" x14ac:dyDescent="0.2">
      <c r="A3" s="186" t="s">
        <v>89</v>
      </c>
      <c r="B3" s="187"/>
      <c r="D3" s="188"/>
      <c r="E3" s="188"/>
      <c r="F3" s="188"/>
      <c r="G3" s="188"/>
      <c r="H3" s="188"/>
    </row>
    <row r="4" spans="1:9" x14ac:dyDescent="0.2">
      <c r="A4" s="186" t="s">
        <v>90</v>
      </c>
      <c r="B4" s="187"/>
      <c r="D4" s="188"/>
      <c r="E4" s="188"/>
      <c r="F4" s="188"/>
      <c r="G4" s="188"/>
      <c r="H4" s="188"/>
    </row>
    <row r="5" spans="1:9" x14ac:dyDescent="0.2">
      <c r="A5" s="186" t="s">
        <v>91</v>
      </c>
      <c r="B5" s="187"/>
      <c r="D5" s="188"/>
      <c r="E5" s="188"/>
      <c r="F5" s="188"/>
      <c r="G5" s="188"/>
      <c r="H5" s="188"/>
    </row>
    <row r="6" spans="1:9" x14ac:dyDescent="0.2">
      <c r="A6" s="186" t="s">
        <v>456</v>
      </c>
      <c r="B6" s="187"/>
      <c r="D6" s="188"/>
      <c r="E6" s="188"/>
      <c r="F6" s="188"/>
      <c r="G6" s="188"/>
      <c r="H6" s="188"/>
    </row>
    <row r="7" spans="1:9" x14ac:dyDescent="0.2">
      <c r="B7" s="187"/>
      <c r="D7" s="188"/>
      <c r="E7" s="188"/>
      <c r="F7" s="188"/>
      <c r="G7" s="188"/>
      <c r="H7" s="188"/>
    </row>
    <row r="8" spans="1:9" x14ac:dyDescent="0.2">
      <c r="B8" s="187"/>
      <c r="D8" s="188"/>
      <c r="E8" s="188"/>
      <c r="F8" s="188"/>
      <c r="G8" s="188"/>
      <c r="H8" s="188"/>
    </row>
    <row r="9" spans="1:9" x14ac:dyDescent="0.2">
      <c r="B9" s="187"/>
      <c r="D9" s="188"/>
      <c r="E9" s="188"/>
      <c r="F9" s="188"/>
      <c r="G9" s="188"/>
      <c r="H9" s="188"/>
    </row>
    <row r="10" spans="1:9" x14ac:dyDescent="0.2">
      <c r="A10" s="269" t="s">
        <v>383</v>
      </c>
      <c r="B10" s="269"/>
      <c r="C10" s="269"/>
      <c r="D10" s="269"/>
      <c r="E10" s="269"/>
      <c r="F10" s="269"/>
      <c r="G10" s="269"/>
      <c r="H10" s="269"/>
    </row>
    <row r="11" spans="1:9" x14ac:dyDescent="0.2">
      <c r="A11" s="269" t="s">
        <v>952</v>
      </c>
      <c r="B11" s="269"/>
      <c r="C11" s="269"/>
      <c r="D11" s="269"/>
      <c r="E11" s="269"/>
      <c r="F11" s="269"/>
      <c r="G11" s="269"/>
      <c r="H11" s="269"/>
    </row>
    <row r="12" spans="1:9" x14ac:dyDescent="0.2">
      <c r="A12" s="189"/>
      <c r="B12" s="187"/>
      <c r="C12" s="189"/>
      <c r="D12" s="190"/>
      <c r="E12" s="190"/>
      <c r="F12" s="190"/>
      <c r="G12" s="190"/>
      <c r="H12" s="190"/>
      <c r="I12" s="189"/>
    </row>
    <row r="13" spans="1:9" x14ac:dyDescent="0.2">
      <c r="A13" s="189"/>
      <c r="B13" s="187"/>
      <c r="C13" s="189"/>
      <c r="D13" s="190"/>
      <c r="E13" s="190"/>
      <c r="F13" s="190"/>
      <c r="G13" s="190"/>
      <c r="H13" s="190"/>
      <c r="I13" s="189"/>
    </row>
    <row r="14" spans="1:9" ht="89.25" customHeight="1" x14ac:dyDescent="0.2">
      <c r="A14" s="191" t="s">
        <v>384</v>
      </c>
      <c r="B14" s="191" t="s">
        <v>385</v>
      </c>
      <c r="C14" s="191" t="s">
        <v>367</v>
      </c>
      <c r="D14" s="192" t="s">
        <v>386</v>
      </c>
      <c r="E14" s="192" t="s">
        <v>450</v>
      </c>
      <c r="F14" s="192" t="s">
        <v>387</v>
      </c>
      <c r="G14" s="192" t="s">
        <v>451</v>
      </c>
      <c r="H14" s="192" t="s">
        <v>388</v>
      </c>
      <c r="I14" s="191" t="s">
        <v>914</v>
      </c>
    </row>
    <row r="15" spans="1:9" x14ac:dyDescent="0.2">
      <c r="A15" s="193">
        <v>1</v>
      </c>
      <c r="B15" s="191">
        <v>2</v>
      </c>
      <c r="C15" s="193">
        <v>3</v>
      </c>
      <c r="D15" s="194">
        <v>4</v>
      </c>
      <c r="E15" s="194">
        <v>5</v>
      </c>
      <c r="F15" s="194">
        <v>6</v>
      </c>
      <c r="G15" s="194">
        <v>7</v>
      </c>
      <c r="H15" s="194">
        <v>8</v>
      </c>
      <c r="I15" s="194">
        <v>9</v>
      </c>
    </row>
    <row r="16" spans="1:9" x14ac:dyDescent="0.2">
      <c r="A16" s="195">
        <v>45747</v>
      </c>
      <c r="B16" s="196" t="s">
        <v>389</v>
      </c>
      <c r="C16" s="197">
        <v>37129.599999999999</v>
      </c>
      <c r="D16" s="197">
        <v>37129.599999999999</v>
      </c>
      <c r="E16" s="197">
        <v>0</v>
      </c>
      <c r="F16" s="197">
        <v>0</v>
      </c>
      <c r="G16" s="197">
        <v>-22387.095000000001</v>
      </c>
      <c r="H16" s="197">
        <v>0</v>
      </c>
      <c r="I16" s="197">
        <v>0</v>
      </c>
    </row>
    <row r="17" spans="1:9" x14ac:dyDescent="0.2">
      <c r="A17" s="195">
        <v>45747</v>
      </c>
      <c r="B17" s="196" t="s">
        <v>390</v>
      </c>
      <c r="C17" s="197">
        <v>0</v>
      </c>
      <c r="D17" s="197">
        <v>0</v>
      </c>
      <c r="E17" s="197">
        <v>0</v>
      </c>
      <c r="F17" s="197">
        <v>0</v>
      </c>
      <c r="G17" s="197">
        <v>0</v>
      </c>
      <c r="H17" s="197">
        <v>0</v>
      </c>
      <c r="I17" s="197">
        <v>0</v>
      </c>
    </row>
    <row r="18" spans="1:9" x14ac:dyDescent="0.2">
      <c r="A18" s="195">
        <v>45747</v>
      </c>
      <c r="B18" s="196" t="s">
        <v>391</v>
      </c>
      <c r="C18" s="197">
        <v>17673.2</v>
      </c>
      <c r="D18" s="197">
        <v>17673.2</v>
      </c>
      <c r="E18" s="197">
        <v>0</v>
      </c>
      <c r="F18" s="197">
        <v>0</v>
      </c>
      <c r="G18" s="197">
        <v>-11871.558000000001</v>
      </c>
      <c r="H18" s="197">
        <v>0</v>
      </c>
      <c r="I18" s="197">
        <v>0</v>
      </c>
    </row>
    <row r="19" spans="1:9" x14ac:dyDescent="0.2">
      <c r="A19" s="195">
        <v>45747</v>
      </c>
      <c r="B19" s="196" t="s">
        <v>392</v>
      </c>
      <c r="C19" s="197">
        <v>584798.25650000002</v>
      </c>
      <c r="D19" s="197">
        <v>589568.87450000003</v>
      </c>
      <c r="E19" s="197">
        <v>0</v>
      </c>
      <c r="F19" s="197">
        <v>0</v>
      </c>
      <c r="G19" s="197">
        <v>261838.21849999999</v>
      </c>
      <c r="H19" s="197">
        <v>4770.6180000000004</v>
      </c>
      <c r="I19" s="197">
        <v>0</v>
      </c>
    </row>
    <row r="20" spans="1:9" x14ac:dyDescent="0.2">
      <c r="A20" s="195">
        <v>45747</v>
      </c>
      <c r="B20" s="196" t="s">
        <v>393</v>
      </c>
      <c r="C20" s="197">
        <v>32537.2572</v>
      </c>
      <c r="D20" s="197">
        <v>32257.0052</v>
      </c>
      <c r="E20" s="197">
        <v>0</v>
      </c>
      <c r="F20" s="197">
        <v>0</v>
      </c>
      <c r="G20" s="197">
        <v>4652.1831999999995</v>
      </c>
      <c r="H20" s="197">
        <v>-280.25200000000001</v>
      </c>
      <c r="I20" s="197">
        <v>0</v>
      </c>
    </row>
    <row r="21" spans="1:9" x14ac:dyDescent="0.2">
      <c r="A21" s="195">
        <v>45747</v>
      </c>
      <c r="B21" s="196" t="s">
        <v>394</v>
      </c>
      <c r="C21" s="197">
        <v>70437.890599999999</v>
      </c>
      <c r="D21" s="197">
        <v>69496.888999999996</v>
      </c>
      <c r="E21" s="197">
        <v>0</v>
      </c>
      <c r="F21" s="197">
        <v>0</v>
      </c>
      <c r="G21" s="197">
        <v>44294.919299999994</v>
      </c>
      <c r="H21" s="197">
        <v>-941.00160000000005</v>
      </c>
      <c r="I21" s="197">
        <v>0</v>
      </c>
    </row>
    <row r="22" spans="1:9" x14ac:dyDescent="0.2">
      <c r="A22" s="195">
        <v>45747</v>
      </c>
      <c r="B22" s="196" t="s">
        <v>395</v>
      </c>
      <c r="C22" s="197">
        <v>563829.60800000001</v>
      </c>
      <c r="D22" s="197">
        <v>571312.91</v>
      </c>
      <c r="E22" s="197">
        <v>0</v>
      </c>
      <c r="F22" s="197">
        <v>0</v>
      </c>
      <c r="G22" s="197">
        <v>380335.54200000002</v>
      </c>
      <c r="H22" s="197">
        <v>7483.3019999999997</v>
      </c>
      <c r="I22" s="197">
        <v>0</v>
      </c>
    </row>
    <row r="23" spans="1:9" x14ac:dyDescent="0.2">
      <c r="A23" s="195">
        <v>45747</v>
      </c>
      <c r="B23" s="196" t="s">
        <v>396</v>
      </c>
      <c r="C23" s="197">
        <v>0</v>
      </c>
      <c r="D23" s="197">
        <v>0</v>
      </c>
      <c r="E23" s="197">
        <v>0</v>
      </c>
      <c r="F23" s="197">
        <v>0</v>
      </c>
      <c r="G23" s="197">
        <v>0</v>
      </c>
      <c r="H23" s="197">
        <v>0</v>
      </c>
      <c r="I23" s="197">
        <v>0</v>
      </c>
    </row>
    <row r="24" spans="1:9" x14ac:dyDescent="0.2">
      <c r="A24" s="195">
        <v>45747</v>
      </c>
      <c r="B24" s="196" t="s">
        <v>397</v>
      </c>
      <c r="C24" s="197">
        <v>0</v>
      </c>
      <c r="D24" s="197">
        <v>0</v>
      </c>
      <c r="E24" s="197">
        <v>0</v>
      </c>
      <c r="F24" s="197">
        <v>0</v>
      </c>
      <c r="G24" s="197">
        <v>0</v>
      </c>
      <c r="H24" s="197">
        <v>0</v>
      </c>
      <c r="I24" s="197">
        <v>0</v>
      </c>
    </row>
    <row r="25" spans="1:9" x14ac:dyDescent="0.2">
      <c r="A25" s="195">
        <v>45747</v>
      </c>
      <c r="B25" s="196" t="s">
        <v>398</v>
      </c>
      <c r="C25" s="197">
        <v>0</v>
      </c>
      <c r="D25" s="197">
        <v>0</v>
      </c>
      <c r="E25" s="197">
        <v>0</v>
      </c>
      <c r="F25" s="197">
        <v>0</v>
      </c>
      <c r="G25" s="197">
        <v>0</v>
      </c>
      <c r="H25" s="197">
        <v>0</v>
      </c>
      <c r="I25" s="197">
        <v>0</v>
      </c>
    </row>
    <row r="26" spans="1:9" x14ac:dyDescent="0.2">
      <c r="A26" s="195">
        <v>45747</v>
      </c>
      <c r="B26" s="196" t="s">
        <v>399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</row>
    <row r="27" spans="1:9" x14ac:dyDescent="0.2">
      <c r="A27" s="195">
        <v>45747</v>
      </c>
      <c r="B27" s="196" t="s">
        <v>400</v>
      </c>
      <c r="C27" s="197">
        <v>0</v>
      </c>
      <c r="D27" s="197">
        <v>0</v>
      </c>
      <c r="E27" s="197">
        <v>0</v>
      </c>
      <c r="F27" s="197">
        <v>0</v>
      </c>
      <c r="G27" s="197">
        <v>0</v>
      </c>
      <c r="H27" s="197">
        <v>0</v>
      </c>
      <c r="I27" s="197">
        <v>0</v>
      </c>
    </row>
    <row r="28" spans="1:9" x14ac:dyDescent="0.2">
      <c r="A28" s="195">
        <v>45747</v>
      </c>
      <c r="B28" s="196" t="s">
        <v>401</v>
      </c>
      <c r="C28" s="197">
        <v>0</v>
      </c>
      <c r="D28" s="197">
        <v>0</v>
      </c>
      <c r="E28" s="197">
        <v>0</v>
      </c>
      <c r="F28" s="197">
        <v>0</v>
      </c>
      <c r="G28" s="197">
        <v>0</v>
      </c>
      <c r="H28" s="197">
        <v>0</v>
      </c>
      <c r="I28" s="197">
        <v>0</v>
      </c>
    </row>
    <row r="29" spans="1:9" x14ac:dyDescent="0.2">
      <c r="A29" s="195">
        <v>45747</v>
      </c>
      <c r="B29" s="196" t="s">
        <v>402</v>
      </c>
      <c r="C29" s="197">
        <v>0</v>
      </c>
      <c r="D29" s="197">
        <v>0</v>
      </c>
      <c r="E29" s="197">
        <v>0</v>
      </c>
      <c r="F29" s="197">
        <v>0</v>
      </c>
      <c r="G29" s="197">
        <v>0</v>
      </c>
      <c r="H29" s="197">
        <v>0</v>
      </c>
      <c r="I29" s="197">
        <v>0</v>
      </c>
    </row>
    <row r="30" spans="1:9" x14ac:dyDescent="0.2">
      <c r="A30" s="195">
        <v>45747</v>
      </c>
      <c r="B30" s="196" t="s">
        <v>403</v>
      </c>
      <c r="C30" s="197">
        <v>5245732.9089000002</v>
      </c>
      <c r="D30" s="197">
        <v>5024828.0906999996</v>
      </c>
      <c r="E30" s="197">
        <v>0</v>
      </c>
      <c r="F30" s="197">
        <v>0</v>
      </c>
      <c r="G30" s="197">
        <v>2102749.0406999998</v>
      </c>
      <c r="H30" s="197">
        <v>-220904.81820000001</v>
      </c>
      <c r="I30" s="197">
        <v>0</v>
      </c>
    </row>
    <row r="31" spans="1:9" x14ac:dyDescent="0.2">
      <c r="A31" s="195">
        <v>45747</v>
      </c>
      <c r="B31" s="196" t="s">
        <v>404</v>
      </c>
      <c r="C31" s="197">
        <v>950975.3236</v>
      </c>
      <c r="D31" s="197">
        <v>919003.70629999996</v>
      </c>
      <c r="E31" s="197">
        <v>0</v>
      </c>
      <c r="F31" s="197">
        <v>0</v>
      </c>
      <c r="G31" s="197">
        <v>225453.37559999997</v>
      </c>
      <c r="H31" s="197">
        <v>-31971.617300000002</v>
      </c>
      <c r="I31" s="197">
        <v>0</v>
      </c>
    </row>
    <row r="32" spans="1:9" x14ac:dyDescent="0.2">
      <c r="A32" s="195">
        <v>45747</v>
      </c>
      <c r="B32" s="196" t="s">
        <v>405</v>
      </c>
      <c r="C32" s="197">
        <v>4057711.443</v>
      </c>
      <c r="D32" s="197">
        <v>4203436.0319999997</v>
      </c>
      <c r="E32" s="197">
        <v>0</v>
      </c>
      <c r="F32" s="197">
        <v>0</v>
      </c>
      <c r="G32" s="197">
        <v>2133598.2711000005</v>
      </c>
      <c r="H32" s="197">
        <v>145724.58900000001</v>
      </c>
      <c r="I32" s="197">
        <v>0</v>
      </c>
    </row>
    <row r="33" spans="1:9" x14ac:dyDescent="0.2">
      <c r="A33" s="195">
        <v>45747</v>
      </c>
      <c r="B33" s="196" t="s">
        <v>406</v>
      </c>
      <c r="C33" s="197">
        <v>0</v>
      </c>
      <c r="D33" s="197">
        <v>0</v>
      </c>
      <c r="E33" s="197">
        <v>0</v>
      </c>
      <c r="F33" s="197">
        <v>0</v>
      </c>
      <c r="G33" s="197">
        <v>0</v>
      </c>
      <c r="H33" s="197">
        <v>0</v>
      </c>
      <c r="I33" s="197">
        <v>0</v>
      </c>
    </row>
    <row r="34" spans="1:9" x14ac:dyDescent="0.2">
      <c r="A34" s="195">
        <v>45747</v>
      </c>
      <c r="B34" s="196" t="s">
        <v>407</v>
      </c>
      <c r="C34" s="197">
        <v>2000655.9743999999</v>
      </c>
      <c r="D34" s="197">
        <v>2084016.64</v>
      </c>
      <c r="E34" s="197">
        <v>0</v>
      </c>
      <c r="F34" s="197">
        <v>0</v>
      </c>
      <c r="G34" s="197">
        <v>618692.43999999994</v>
      </c>
      <c r="H34" s="197">
        <v>83360.665599999993</v>
      </c>
      <c r="I34" s="197">
        <v>0</v>
      </c>
    </row>
    <row r="35" spans="1:9" x14ac:dyDescent="0.2">
      <c r="A35" s="195">
        <v>45747</v>
      </c>
      <c r="B35" s="196" t="s">
        <v>408</v>
      </c>
      <c r="C35" s="197">
        <v>0</v>
      </c>
      <c r="D35" s="197">
        <v>0</v>
      </c>
      <c r="E35" s="197">
        <v>0</v>
      </c>
      <c r="F35" s="197">
        <v>0</v>
      </c>
      <c r="G35" s="197">
        <v>0</v>
      </c>
      <c r="H35" s="197">
        <v>0</v>
      </c>
      <c r="I35" s="197">
        <v>0</v>
      </c>
    </row>
    <row r="36" spans="1:9" x14ac:dyDescent="0.2">
      <c r="A36" s="195">
        <v>45747</v>
      </c>
      <c r="B36" s="196" t="s">
        <v>409</v>
      </c>
      <c r="C36" s="197">
        <v>0</v>
      </c>
      <c r="D36" s="197">
        <v>0</v>
      </c>
      <c r="E36" s="197">
        <v>0</v>
      </c>
      <c r="F36" s="197">
        <v>0</v>
      </c>
      <c r="G36" s="197">
        <v>0</v>
      </c>
      <c r="H36" s="197">
        <v>0</v>
      </c>
      <c r="I36" s="197">
        <v>0</v>
      </c>
    </row>
    <row r="37" spans="1:9" x14ac:dyDescent="0.2">
      <c r="A37" s="195">
        <v>45747</v>
      </c>
      <c r="B37" s="196" t="s">
        <v>410</v>
      </c>
      <c r="C37" s="197">
        <v>116494.851</v>
      </c>
      <c r="D37" s="197">
        <v>116494.851</v>
      </c>
      <c r="E37" s="197">
        <v>0</v>
      </c>
      <c r="F37" s="197">
        <v>0</v>
      </c>
      <c r="G37" s="197">
        <v>-379137.78779999999</v>
      </c>
      <c r="H37" s="197">
        <v>0</v>
      </c>
      <c r="I37" s="197">
        <v>0</v>
      </c>
    </row>
    <row r="38" spans="1:9" x14ac:dyDescent="0.2">
      <c r="A38" s="195">
        <v>45747</v>
      </c>
      <c r="B38" s="196" t="s">
        <v>411</v>
      </c>
      <c r="C38" s="197">
        <v>0</v>
      </c>
      <c r="D38" s="197">
        <v>0</v>
      </c>
      <c r="E38" s="197">
        <v>0</v>
      </c>
      <c r="F38" s="197">
        <v>0</v>
      </c>
      <c r="G38" s="197">
        <v>0</v>
      </c>
      <c r="H38" s="197">
        <v>0</v>
      </c>
      <c r="I38" s="197">
        <v>0</v>
      </c>
    </row>
    <row r="39" spans="1:9" x14ac:dyDescent="0.2">
      <c r="A39" s="195">
        <v>45747</v>
      </c>
      <c r="B39" s="196" t="s">
        <v>412</v>
      </c>
      <c r="C39" s="197">
        <v>50773.430399999997</v>
      </c>
      <c r="D39" s="197">
        <v>39591.186800000003</v>
      </c>
      <c r="E39" s="197">
        <v>0</v>
      </c>
      <c r="F39" s="197">
        <v>0</v>
      </c>
      <c r="G39" s="197">
        <v>-45333.420000000006</v>
      </c>
      <c r="H39" s="197">
        <v>-11182.2436</v>
      </c>
      <c r="I39" s="197">
        <v>0</v>
      </c>
    </row>
    <row r="40" spans="1:9" x14ac:dyDescent="0.2">
      <c r="A40" s="195">
        <v>45747</v>
      </c>
      <c r="B40" s="196" t="s">
        <v>413</v>
      </c>
      <c r="C40" s="197">
        <v>0</v>
      </c>
      <c r="D40" s="197">
        <v>0</v>
      </c>
      <c r="E40" s="197">
        <v>0</v>
      </c>
      <c r="F40" s="197">
        <v>0</v>
      </c>
      <c r="G40" s="197">
        <v>0</v>
      </c>
      <c r="H40" s="197">
        <v>0</v>
      </c>
      <c r="I40" s="197">
        <v>0</v>
      </c>
    </row>
    <row r="41" spans="1:9" x14ac:dyDescent="0.2">
      <c r="A41" s="195">
        <v>45747</v>
      </c>
      <c r="B41" s="196" t="s">
        <v>414</v>
      </c>
      <c r="C41" s="197">
        <v>24075.141599999999</v>
      </c>
      <c r="D41" s="197">
        <v>24075.141599999999</v>
      </c>
      <c r="E41" s="197">
        <v>0</v>
      </c>
      <c r="F41" s="197">
        <v>0</v>
      </c>
      <c r="G41" s="197">
        <v>-29669.801100000008</v>
      </c>
      <c r="H41" s="197">
        <v>0</v>
      </c>
      <c r="I41" s="197">
        <v>0</v>
      </c>
    </row>
    <row r="42" spans="1:9" x14ac:dyDescent="0.2">
      <c r="A42" s="195">
        <v>45747</v>
      </c>
      <c r="B42" s="196" t="s">
        <v>415</v>
      </c>
      <c r="C42" s="197">
        <v>0</v>
      </c>
      <c r="D42" s="197">
        <v>0</v>
      </c>
      <c r="E42" s="197">
        <v>0</v>
      </c>
      <c r="F42" s="197">
        <v>0</v>
      </c>
      <c r="G42" s="197">
        <v>0</v>
      </c>
      <c r="H42" s="197">
        <v>0</v>
      </c>
      <c r="I42" s="197">
        <v>0</v>
      </c>
    </row>
    <row r="43" spans="1:9" x14ac:dyDescent="0.2">
      <c r="A43" s="195">
        <v>45747</v>
      </c>
      <c r="B43" s="196" t="s">
        <v>416</v>
      </c>
      <c r="C43" s="197">
        <v>0</v>
      </c>
      <c r="D43" s="197">
        <v>0</v>
      </c>
      <c r="E43" s="197">
        <v>0</v>
      </c>
      <c r="F43" s="197">
        <v>0</v>
      </c>
      <c r="G43" s="197">
        <v>0</v>
      </c>
      <c r="H43" s="197">
        <v>0</v>
      </c>
      <c r="I43" s="197">
        <v>0</v>
      </c>
    </row>
    <row r="44" spans="1:9" x14ac:dyDescent="0.2">
      <c r="A44" s="195">
        <v>45747</v>
      </c>
      <c r="B44" s="196" t="s">
        <v>417</v>
      </c>
      <c r="C44" s="197">
        <v>3280779.1502999999</v>
      </c>
      <c r="D44" s="197">
        <v>3347799.2412999999</v>
      </c>
      <c r="E44" s="197">
        <v>0</v>
      </c>
      <c r="F44" s="197">
        <v>0</v>
      </c>
      <c r="G44" s="197">
        <v>325028.87419999996</v>
      </c>
      <c r="H44" s="197">
        <v>67020.091</v>
      </c>
      <c r="I44" s="197">
        <v>0</v>
      </c>
    </row>
    <row r="45" spans="1:9" x14ac:dyDescent="0.2">
      <c r="A45" s="195">
        <v>45747</v>
      </c>
      <c r="B45" s="196" t="s">
        <v>418</v>
      </c>
      <c r="C45" s="197">
        <v>0</v>
      </c>
      <c r="D45" s="197">
        <v>0</v>
      </c>
      <c r="E45" s="197">
        <v>0</v>
      </c>
      <c r="F45" s="197">
        <v>0</v>
      </c>
      <c r="G45" s="197">
        <v>0</v>
      </c>
      <c r="H45" s="197">
        <v>0</v>
      </c>
      <c r="I45" s="197">
        <v>0</v>
      </c>
    </row>
    <row r="46" spans="1:9" x14ac:dyDescent="0.2">
      <c r="A46" s="195">
        <v>45747</v>
      </c>
      <c r="B46" s="196" t="s">
        <v>419</v>
      </c>
      <c r="C46" s="197">
        <v>0</v>
      </c>
      <c r="D46" s="197">
        <v>0</v>
      </c>
      <c r="E46" s="197">
        <v>0</v>
      </c>
      <c r="F46" s="197">
        <v>0</v>
      </c>
      <c r="G46" s="197">
        <v>0</v>
      </c>
      <c r="H46" s="197">
        <v>0</v>
      </c>
      <c r="I46" s="197">
        <v>0</v>
      </c>
    </row>
    <row r="47" spans="1:9" x14ac:dyDescent="0.2">
      <c r="A47" s="195">
        <v>45747</v>
      </c>
      <c r="B47" s="196" t="s">
        <v>420</v>
      </c>
      <c r="C47" s="197">
        <v>218666.9</v>
      </c>
      <c r="D47" s="197">
        <v>218666.9</v>
      </c>
      <c r="E47" s="197">
        <v>0</v>
      </c>
      <c r="F47" s="197">
        <v>0</v>
      </c>
      <c r="G47" s="197">
        <v>-56181.353999999999</v>
      </c>
      <c r="H47" s="197">
        <v>0</v>
      </c>
      <c r="I47" s="197">
        <v>0</v>
      </c>
    </row>
    <row r="48" spans="1:9" x14ac:dyDescent="0.2">
      <c r="A48" s="195">
        <v>45747</v>
      </c>
      <c r="B48" s="196" t="s">
        <v>445</v>
      </c>
      <c r="C48" s="197">
        <v>8982.8389999999999</v>
      </c>
      <c r="D48" s="197">
        <v>8982.8389999999999</v>
      </c>
      <c r="E48" s="197">
        <v>0</v>
      </c>
      <c r="F48" s="197">
        <v>0</v>
      </c>
      <c r="G48" s="197">
        <v>0.98959999999988213</v>
      </c>
      <c r="H48" s="197">
        <v>0</v>
      </c>
      <c r="I48" s="197">
        <v>0</v>
      </c>
    </row>
    <row r="49" spans="1:9" x14ac:dyDescent="0.2">
      <c r="A49" s="195">
        <v>45747</v>
      </c>
      <c r="B49" s="196" t="s">
        <v>422</v>
      </c>
      <c r="C49" s="197">
        <v>175017.838716</v>
      </c>
      <c r="D49" s="197">
        <v>183902.392074</v>
      </c>
      <c r="E49" s="197">
        <v>0</v>
      </c>
      <c r="F49" s="197">
        <v>0</v>
      </c>
      <c r="G49" s="197">
        <v>-215787.60402349997</v>
      </c>
      <c r="H49" s="197">
        <v>8884.5533579999992</v>
      </c>
      <c r="I49" s="197">
        <v>0</v>
      </c>
    </row>
    <row r="50" spans="1:9" x14ac:dyDescent="0.2">
      <c r="A50" s="195">
        <v>45747</v>
      </c>
      <c r="B50" s="196" t="s">
        <v>423</v>
      </c>
      <c r="C50" s="197">
        <v>647052.40229120001</v>
      </c>
      <c r="D50" s="197">
        <v>691506.38412800001</v>
      </c>
      <c r="E50" s="197">
        <v>0</v>
      </c>
      <c r="F50" s="197">
        <v>0</v>
      </c>
      <c r="G50" s="197">
        <v>208733.48697957292</v>
      </c>
      <c r="H50" s="197">
        <v>44453.981836799998</v>
      </c>
      <c r="I50" s="197">
        <v>0</v>
      </c>
    </row>
    <row r="51" spans="1:9" x14ac:dyDescent="0.2">
      <c r="A51" s="195">
        <v>45747</v>
      </c>
      <c r="B51" s="196" t="s">
        <v>424</v>
      </c>
      <c r="C51" s="197">
        <v>946226.05559100001</v>
      </c>
      <c r="D51" s="197">
        <v>1010205.7533</v>
      </c>
      <c r="E51" s="197">
        <v>0</v>
      </c>
      <c r="F51" s="197">
        <v>0</v>
      </c>
      <c r="G51" s="197">
        <v>257225.08969300002</v>
      </c>
      <c r="H51" s="197">
        <v>63979.697709</v>
      </c>
      <c r="I51" s="197">
        <v>0</v>
      </c>
    </row>
    <row r="52" spans="1:9" x14ac:dyDescent="0.2">
      <c r="A52" s="195">
        <v>45747</v>
      </c>
      <c r="B52" s="196" t="s">
        <v>425</v>
      </c>
      <c r="C52" s="197">
        <v>1146200.9109726001</v>
      </c>
      <c r="D52" s="197">
        <v>1193739.1976028001</v>
      </c>
      <c r="E52" s="197">
        <v>0</v>
      </c>
      <c r="F52" s="197">
        <v>0</v>
      </c>
      <c r="G52" s="197">
        <v>608941.92035979999</v>
      </c>
      <c r="H52" s="197">
        <v>47538.286630199997</v>
      </c>
      <c r="I52" s="197">
        <v>0</v>
      </c>
    </row>
    <row r="53" spans="1:9" x14ac:dyDescent="0.2">
      <c r="A53" s="195">
        <v>45747</v>
      </c>
      <c r="B53" s="196" t="s">
        <v>426</v>
      </c>
      <c r="C53" s="197">
        <v>0</v>
      </c>
      <c r="D53" s="197">
        <v>0</v>
      </c>
      <c r="E53" s="197">
        <v>0</v>
      </c>
      <c r="F53" s="197">
        <v>0</v>
      </c>
      <c r="G53" s="197">
        <v>0</v>
      </c>
      <c r="H53" s="197">
        <v>0</v>
      </c>
      <c r="I53" s="197">
        <v>0</v>
      </c>
    </row>
    <row r="54" spans="1:9" x14ac:dyDescent="0.2">
      <c r="A54" s="195">
        <v>45747</v>
      </c>
      <c r="B54" s="196" t="s">
        <v>427</v>
      </c>
      <c r="C54" s="197">
        <v>365437.50031039998</v>
      </c>
      <c r="D54" s="197">
        <v>357068.94350400002</v>
      </c>
      <c r="E54" s="197">
        <v>0</v>
      </c>
      <c r="F54" s="197">
        <v>0</v>
      </c>
      <c r="G54" s="197">
        <v>4604.6087135999951</v>
      </c>
      <c r="H54" s="197">
        <v>-8368.5568063999999</v>
      </c>
      <c r="I54" s="197">
        <v>0</v>
      </c>
    </row>
    <row r="55" spans="1:9" x14ac:dyDescent="0.2">
      <c r="A55" s="195">
        <v>45747</v>
      </c>
      <c r="B55" s="196" t="s">
        <v>428</v>
      </c>
      <c r="C55" s="197">
        <v>586954.36214999994</v>
      </c>
      <c r="D55" s="197">
        <v>681156.91410000005</v>
      </c>
      <c r="E55" s="197">
        <v>0</v>
      </c>
      <c r="F55" s="197">
        <v>0</v>
      </c>
      <c r="G55" s="197">
        <v>246375.9051</v>
      </c>
      <c r="H55" s="197">
        <v>94202.551949999994</v>
      </c>
      <c r="I55" s="197">
        <v>0</v>
      </c>
    </row>
    <row r="56" spans="1:9" x14ac:dyDescent="0.2">
      <c r="A56" s="195">
        <v>45747</v>
      </c>
      <c r="B56" s="196" t="s">
        <v>429</v>
      </c>
      <c r="C56" s="197">
        <v>145180.39566201001</v>
      </c>
      <c r="D56" s="197">
        <v>273063.0133854</v>
      </c>
      <c r="E56" s="197">
        <v>0</v>
      </c>
      <c r="F56" s="197">
        <v>0</v>
      </c>
      <c r="G56" s="197">
        <v>-11192.525145640015</v>
      </c>
      <c r="H56" s="197">
        <v>127882.61772338999</v>
      </c>
      <c r="I56" s="197">
        <v>0</v>
      </c>
    </row>
    <row r="57" spans="1:9" x14ac:dyDescent="0.2">
      <c r="A57" s="195">
        <v>45747</v>
      </c>
      <c r="B57" s="196" t="s">
        <v>915</v>
      </c>
      <c r="C57" s="197">
        <v>314817.05232910003</v>
      </c>
      <c r="D57" s="197">
        <v>344332.97759339999</v>
      </c>
      <c r="E57" s="197">
        <v>0</v>
      </c>
      <c r="F57" s="197">
        <v>0</v>
      </c>
      <c r="G57" s="197">
        <v>27690.495213400001</v>
      </c>
      <c r="H57" s="197">
        <v>29515.9252643</v>
      </c>
      <c r="I57" s="197">
        <v>0</v>
      </c>
    </row>
    <row r="58" spans="1:9" x14ac:dyDescent="0.2">
      <c r="A58" s="195">
        <v>45747</v>
      </c>
      <c r="B58" s="196" t="s">
        <v>443</v>
      </c>
      <c r="C58" s="197">
        <v>229039.509231</v>
      </c>
      <c r="D58" s="197">
        <v>264219.11801999999</v>
      </c>
      <c r="E58" s="197">
        <v>0</v>
      </c>
      <c r="F58" s="197">
        <v>0</v>
      </c>
      <c r="G58" s="197">
        <v>-73401.31071000002</v>
      </c>
      <c r="H58" s="197">
        <v>35179.608788999998</v>
      </c>
      <c r="I58" s="197">
        <v>0</v>
      </c>
    </row>
    <row r="59" spans="1:9" x14ac:dyDescent="0.2">
      <c r="A59" s="195">
        <v>45747</v>
      </c>
      <c r="B59" s="196" t="s">
        <v>916</v>
      </c>
      <c r="C59" s="197">
        <v>328667.10484649998</v>
      </c>
      <c r="D59" s="197">
        <v>365597.85246209998</v>
      </c>
      <c r="E59" s="197">
        <v>0</v>
      </c>
      <c r="F59" s="197">
        <v>0</v>
      </c>
      <c r="G59" s="197">
        <v>41767.885556099995</v>
      </c>
      <c r="H59" s="197">
        <v>36930.747615599998</v>
      </c>
      <c r="I59" s="197">
        <v>0</v>
      </c>
    </row>
    <row r="60" spans="1:9" x14ac:dyDescent="0.2">
      <c r="A60" s="195">
        <v>45747</v>
      </c>
      <c r="B60" s="196" t="s">
        <v>447</v>
      </c>
      <c r="C60" s="197">
        <v>354515.95648360002</v>
      </c>
      <c r="D60" s="197">
        <v>339218.14760819997</v>
      </c>
      <c r="E60" s="197">
        <v>0</v>
      </c>
      <c r="F60" s="197">
        <v>0</v>
      </c>
      <c r="G60" s="197">
        <v>-16777.626150299999</v>
      </c>
      <c r="H60" s="197">
        <v>-15297.8088754</v>
      </c>
      <c r="I60" s="197">
        <v>0</v>
      </c>
    </row>
    <row r="61" spans="1:9" x14ac:dyDescent="0.2">
      <c r="A61" s="195"/>
      <c r="B61" s="196" t="s">
        <v>430</v>
      </c>
      <c r="C61" s="197">
        <f>SUM(C16:C60)</f>
        <v>22500362.863083407</v>
      </c>
      <c r="D61" s="197">
        <f>SUM(D16:D60)</f>
        <v>23008343.8011779</v>
      </c>
      <c r="E61" s="197"/>
      <c r="F61" s="197"/>
      <c r="G61" s="197">
        <f>SUM(G16:G60)</f>
        <v>6630243.1638860321</v>
      </c>
      <c r="H61" s="197">
        <f>SUM(H16:H60)</f>
        <v>507980.93809448997</v>
      </c>
      <c r="I61" s="197"/>
    </row>
    <row r="62" spans="1:9" ht="15.95" customHeight="1" x14ac:dyDescent="0.2">
      <c r="A62" s="195"/>
      <c r="B62" s="196" t="s">
        <v>431</v>
      </c>
      <c r="C62" s="197"/>
      <c r="D62" s="197"/>
      <c r="E62" s="197"/>
      <c r="F62" s="197"/>
      <c r="G62" s="197"/>
      <c r="H62" s="197"/>
      <c r="I62" s="197"/>
    </row>
    <row r="63" spans="1:9" ht="15.95" customHeight="1" x14ac:dyDescent="0.2">
      <c r="A63" s="195"/>
      <c r="B63" s="196" t="s">
        <v>432</v>
      </c>
      <c r="C63" s="197"/>
      <c r="D63" s="197"/>
      <c r="E63" s="197"/>
      <c r="F63" s="197"/>
      <c r="G63" s="197"/>
      <c r="H63" s="197"/>
      <c r="I63" s="197"/>
    </row>
    <row r="64" spans="1:9" ht="15.95" customHeight="1" x14ac:dyDescent="0.2">
      <c r="A64" s="195">
        <v>45747</v>
      </c>
      <c r="B64" s="196" t="s">
        <v>433</v>
      </c>
      <c r="C64" s="197">
        <v>974371.89</v>
      </c>
      <c r="D64" s="197">
        <v>974371.89</v>
      </c>
      <c r="E64" s="197">
        <v>10304.74049658</v>
      </c>
      <c r="F64" s="197">
        <v>0</v>
      </c>
      <c r="G64" s="197"/>
      <c r="H64" s="197"/>
      <c r="I64" s="197">
        <v>0</v>
      </c>
    </row>
    <row r="65" spans="1:9" ht="15.95" customHeight="1" x14ac:dyDescent="0.2">
      <c r="A65" s="195">
        <v>45747</v>
      </c>
      <c r="B65" s="196" t="s">
        <v>434</v>
      </c>
      <c r="C65" s="197">
        <v>334814.84557655727</v>
      </c>
      <c r="D65" s="197">
        <v>334814.84557655727</v>
      </c>
      <c r="E65" s="197">
        <v>-1650.8557684289001</v>
      </c>
      <c r="F65" s="197">
        <v>0</v>
      </c>
      <c r="G65" s="197"/>
      <c r="H65" s="197"/>
      <c r="I65" s="197">
        <v>0</v>
      </c>
    </row>
    <row r="66" spans="1:9" ht="15.95" customHeight="1" x14ac:dyDescent="0.2">
      <c r="A66" s="195">
        <v>45747</v>
      </c>
      <c r="B66" s="196" t="s">
        <v>435</v>
      </c>
      <c r="C66" s="197">
        <v>158241.46589830561</v>
      </c>
      <c r="D66" s="197">
        <v>158241.46589830561</v>
      </c>
      <c r="E66" s="197">
        <v>673.10746350520003</v>
      </c>
      <c r="F66" s="197">
        <v>0</v>
      </c>
      <c r="G66" s="197"/>
      <c r="H66" s="197"/>
      <c r="I66" s="197">
        <v>0</v>
      </c>
    </row>
    <row r="67" spans="1:9" ht="15.95" customHeight="1" x14ac:dyDescent="0.2">
      <c r="A67" s="195">
        <v>45747</v>
      </c>
      <c r="B67" s="196" t="s">
        <v>436</v>
      </c>
      <c r="C67" s="197">
        <v>14831.630076548199</v>
      </c>
      <c r="D67" s="197">
        <v>14831.630076548199</v>
      </c>
      <c r="E67" s="197">
        <v>435.74654935069998</v>
      </c>
      <c r="F67" s="197">
        <v>0</v>
      </c>
      <c r="G67" s="197"/>
      <c r="H67" s="197"/>
      <c r="I67" s="197">
        <v>0</v>
      </c>
    </row>
    <row r="68" spans="1:9" ht="15.95" customHeight="1" x14ac:dyDescent="0.2">
      <c r="A68" s="195">
        <v>45747</v>
      </c>
      <c r="B68" s="196" t="s">
        <v>437</v>
      </c>
      <c r="C68" s="197">
        <v>122782.69254667409</v>
      </c>
      <c r="D68" s="197">
        <v>122782.69254667409</v>
      </c>
      <c r="E68" s="197">
        <v>6788.4057570321002</v>
      </c>
      <c r="F68" s="197">
        <v>0</v>
      </c>
      <c r="G68" s="197"/>
      <c r="H68" s="197"/>
      <c r="I68" s="197">
        <v>0</v>
      </c>
    </row>
    <row r="69" spans="1:9" ht="15.95" customHeight="1" x14ac:dyDescent="0.2">
      <c r="A69" s="195">
        <v>45747</v>
      </c>
      <c r="B69" s="196" t="s">
        <v>438</v>
      </c>
      <c r="C69" s="197">
        <v>155390.9574234625</v>
      </c>
      <c r="D69" s="197">
        <v>155390.9574234625</v>
      </c>
      <c r="E69" s="197">
        <v>-701.51989262890004</v>
      </c>
      <c r="F69" s="197">
        <v>0</v>
      </c>
      <c r="G69" s="197"/>
      <c r="H69" s="197"/>
      <c r="I69" s="197">
        <v>0</v>
      </c>
    </row>
    <row r="70" spans="1:9" ht="15.95" customHeight="1" x14ac:dyDescent="0.2">
      <c r="A70" s="195"/>
      <c r="B70" s="196" t="s">
        <v>368</v>
      </c>
      <c r="C70" s="197">
        <f>SUM(C64:C69)</f>
        <v>1760433.4815215475</v>
      </c>
      <c r="D70" s="197">
        <f>SUM(D64:D69)</f>
        <v>1760433.4815215475</v>
      </c>
      <c r="E70" s="197">
        <f>SUM(E64:E69)</f>
        <v>15849.624605410203</v>
      </c>
      <c r="F70" s="197">
        <v>0</v>
      </c>
      <c r="G70" s="197"/>
      <c r="H70" s="197"/>
      <c r="I70" s="197"/>
    </row>
    <row r="71" spans="1:9" ht="15.95" customHeight="1" x14ac:dyDescent="0.2">
      <c r="A71" s="195"/>
      <c r="B71" s="196" t="s">
        <v>439</v>
      </c>
      <c r="C71" s="197"/>
      <c r="D71" s="197"/>
      <c r="E71" s="197"/>
      <c r="F71" s="197"/>
      <c r="G71" s="197"/>
      <c r="H71" s="197"/>
      <c r="I71" s="197"/>
    </row>
    <row r="72" spans="1:9" ht="15.95" customHeight="1" x14ac:dyDescent="0.2">
      <c r="A72" s="195"/>
      <c r="B72" s="196" t="s">
        <v>440</v>
      </c>
      <c r="C72" s="197"/>
      <c r="D72" s="197"/>
      <c r="E72" s="197"/>
      <c r="F72" s="197"/>
      <c r="G72" s="197"/>
      <c r="H72" s="197"/>
      <c r="I72" s="197"/>
    </row>
    <row r="73" spans="1:9" ht="15.95" customHeight="1" x14ac:dyDescent="0.2">
      <c r="A73" s="195"/>
      <c r="B73" s="196" t="s">
        <v>441</v>
      </c>
      <c r="C73" s="197"/>
      <c r="D73" s="197"/>
      <c r="E73" s="197"/>
      <c r="F73" s="197"/>
      <c r="G73" s="197"/>
      <c r="H73" s="197"/>
      <c r="I73" s="197"/>
    </row>
    <row r="74" spans="1:9" ht="15.95" customHeight="1" x14ac:dyDescent="0.2">
      <c r="A74" s="195"/>
      <c r="B74" s="198" t="s">
        <v>442</v>
      </c>
      <c r="C74" s="199">
        <f>C61+C70</f>
        <v>24260796.344604954</v>
      </c>
      <c r="D74" s="199">
        <f>D61+D70</f>
        <v>24768777.282699447</v>
      </c>
      <c r="E74" s="199">
        <f>E61+E70</f>
        <v>15849.624605410203</v>
      </c>
      <c r="F74" s="199">
        <v>0</v>
      </c>
      <c r="G74" s="199">
        <f>G61+G70</f>
        <v>6630243.1638860321</v>
      </c>
      <c r="H74" s="199">
        <f>H61+H70</f>
        <v>507980.93809448997</v>
      </c>
      <c r="I74" s="199">
        <v>0</v>
      </c>
    </row>
    <row r="75" spans="1:9" x14ac:dyDescent="0.2">
      <c r="C75" s="200"/>
      <c r="D75" s="200"/>
      <c r="E75" s="200"/>
      <c r="F75" s="200"/>
      <c r="G75" s="200"/>
      <c r="H75" s="200"/>
      <c r="I75" s="200"/>
    </row>
    <row r="77" spans="1:9" ht="34.5" customHeight="1" x14ac:dyDescent="0.2">
      <c r="A77" s="200" t="s">
        <v>83</v>
      </c>
      <c r="D77" s="189" t="s">
        <v>85</v>
      </c>
      <c r="F77" s="189" t="s">
        <v>84</v>
      </c>
      <c r="G77" s="189"/>
      <c r="H77" s="201" t="s">
        <v>86</v>
      </c>
    </row>
    <row r="78" spans="1:9" ht="27" customHeight="1" x14ac:dyDescent="0.2">
      <c r="A78" s="200" t="s">
        <v>943</v>
      </c>
      <c r="D78" s="202" t="s">
        <v>457</v>
      </c>
      <c r="H78" s="203" t="s">
        <v>366</v>
      </c>
    </row>
  </sheetData>
  <mergeCells count="2"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tabSelected="1" view="pageBreakPreview" topLeftCell="B31" zoomScaleNormal="100" zoomScaleSheetLayoutView="100" workbookViewId="0">
      <selection activeCell="N52" sqref="N52"/>
    </sheetView>
  </sheetViews>
  <sheetFormatPr defaultColWidth="8" defaultRowHeight="12.75" customHeight="1" x14ac:dyDescent="0.2"/>
  <cols>
    <col min="1" max="1" width="6" style="90" hidden="1" customWidth="1"/>
    <col min="2" max="2" width="7.5703125" style="90" customWidth="1"/>
    <col min="3" max="3" width="9.140625" style="90" customWidth="1"/>
    <col min="4" max="4" width="18.7109375" style="90" customWidth="1"/>
    <col min="5" max="9" width="9.140625" style="90" customWidth="1"/>
    <col min="10" max="10" width="13.85546875" style="90" customWidth="1"/>
    <col min="11" max="11" width="10.85546875" style="90" customWidth="1"/>
    <col min="12" max="12" width="16.85546875" style="90" customWidth="1"/>
    <col min="13" max="13" width="10.28515625" style="90" customWidth="1"/>
    <col min="14" max="256" width="9.140625" style="90" customWidth="1"/>
    <col min="257" max="16384" width="8" style="98"/>
  </cols>
  <sheetData>
    <row r="1" spans="2:12" x14ac:dyDescent="0.2">
      <c r="B1" s="89" t="s">
        <v>87</v>
      </c>
      <c r="E1" s="31" t="s">
        <v>369</v>
      </c>
    </row>
    <row r="2" spans="2:12" x14ac:dyDescent="0.2">
      <c r="B2" s="89" t="s">
        <v>88</v>
      </c>
    </row>
    <row r="3" spans="2:12" x14ac:dyDescent="0.2">
      <c r="B3" s="89" t="s">
        <v>89</v>
      </c>
    </row>
    <row r="4" spans="2:12" x14ac:dyDescent="0.2">
      <c r="B4" s="89" t="s">
        <v>90</v>
      </c>
    </row>
    <row r="5" spans="2:12" x14ac:dyDescent="0.2">
      <c r="B5" s="89" t="s">
        <v>91</v>
      </c>
    </row>
    <row r="6" spans="2:12" x14ac:dyDescent="0.2">
      <c r="B6" s="89" t="s">
        <v>456</v>
      </c>
    </row>
    <row r="9" spans="2:12" x14ac:dyDescent="0.2">
      <c r="B9" s="270" t="s">
        <v>917</v>
      </c>
      <c r="C9" s="270"/>
      <c r="D9" s="270"/>
      <c r="E9" s="270"/>
      <c r="F9" s="270"/>
      <c r="G9" s="270"/>
      <c r="H9" s="270"/>
      <c r="I9" s="270"/>
      <c r="J9" s="270"/>
      <c r="K9" s="270"/>
      <c r="L9" s="270"/>
    </row>
    <row r="10" spans="2:12" x14ac:dyDescent="0.2">
      <c r="B10" s="270" t="s">
        <v>918</v>
      </c>
      <c r="C10" s="270"/>
      <c r="D10" s="270"/>
      <c r="E10" s="270"/>
      <c r="F10" s="270"/>
      <c r="G10" s="270"/>
      <c r="H10" s="270"/>
      <c r="I10" s="270"/>
      <c r="J10" s="270"/>
      <c r="K10" s="270"/>
      <c r="L10" s="270"/>
    </row>
    <row r="12" spans="2:12" x14ac:dyDescent="0.2">
      <c r="B12" s="271" t="s">
        <v>919</v>
      </c>
      <c r="C12" s="271"/>
      <c r="D12" s="271"/>
      <c r="E12" s="271"/>
      <c r="F12" s="271"/>
      <c r="G12" s="271"/>
      <c r="H12" s="271"/>
      <c r="I12" s="271"/>
      <c r="J12" s="271"/>
      <c r="K12" s="271"/>
      <c r="L12" s="271"/>
    </row>
    <row r="14" spans="2:12" ht="40.5" customHeight="1" x14ac:dyDescent="0.2">
      <c r="B14" s="180" t="s">
        <v>920</v>
      </c>
      <c r="C14" s="272" t="s">
        <v>921</v>
      </c>
      <c r="D14" s="273"/>
      <c r="E14" s="272" t="s">
        <v>462</v>
      </c>
      <c r="F14" s="273"/>
      <c r="G14" s="272" t="s">
        <v>922</v>
      </c>
      <c r="H14" s="273"/>
      <c r="I14" s="272" t="s">
        <v>923</v>
      </c>
      <c r="J14" s="273"/>
      <c r="K14" s="272" t="s">
        <v>924</v>
      </c>
      <c r="L14" s="273"/>
    </row>
    <row r="15" spans="2:12" ht="10.5" customHeight="1" x14ac:dyDescent="0.2">
      <c r="B15" s="181">
        <v>1</v>
      </c>
      <c r="C15" s="280">
        <v>2</v>
      </c>
      <c r="D15" s="281"/>
      <c r="E15" s="280">
        <v>3</v>
      </c>
      <c r="F15" s="281"/>
      <c r="G15" s="280">
        <v>4</v>
      </c>
      <c r="H15" s="281"/>
      <c r="I15" s="280">
        <v>5</v>
      </c>
      <c r="J15" s="281"/>
      <c r="K15" s="280">
        <v>6</v>
      </c>
      <c r="L15" s="281"/>
    </row>
    <row r="16" spans="2:12" x14ac:dyDescent="0.2">
      <c r="B16" s="181" t="s">
        <v>344</v>
      </c>
      <c r="C16" s="274"/>
      <c r="D16" s="275"/>
      <c r="E16" s="276"/>
      <c r="F16" s="277"/>
      <c r="G16" s="278"/>
      <c r="H16" s="279"/>
      <c r="I16" s="278"/>
      <c r="J16" s="279"/>
      <c r="K16" s="278"/>
      <c r="L16" s="279"/>
    </row>
    <row r="17" spans="2:12" x14ac:dyDescent="0.2">
      <c r="B17" s="182"/>
      <c r="C17" s="274" t="s">
        <v>870</v>
      </c>
      <c r="D17" s="275"/>
      <c r="E17" s="276"/>
      <c r="F17" s="277"/>
      <c r="G17" s="278"/>
      <c r="H17" s="279"/>
      <c r="I17" s="278"/>
      <c r="J17" s="279"/>
      <c r="K17" s="278"/>
      <c r="L17" s="279"/>
    </row>
    <row r="18" spans="2:12" x14ac:dyDescent="0.2">
      <c r="C18" s="96"/>
      <c r="D18" s="96"/>
      <c r="E18" s="96"/>
      <c r="F18" s="96"/>
      <c r="G18" s="96"/>
      <c r="H18" s="96"/>
      <c r="I18" s="96"/>
      <c r="J18" s="96"/>
      <c r="K18" s="96"/>
      <c r="L18" s="96"/>
    </row>
    <row r="19" spans="2:12" x14ac:dyDescent="0.2">
      <c r="B19" s="271" t="s">
        <v>925</v>
      </c>
      <c r="C19" s="271"/>
      <c r="D19" s="271"/>
      <c r="E19" s="271"/>
      <c r="F19" s="271"/>
      <c r="G19" s="271"/>
      <c r="H19" s="271"/>
      <c r="I19" s="271"/>
      <c r="J19" s="271"/>
      <c r="K19" s="271"/>
      <c r="L19" s="271"/>
    </row>
    <row r="20" spans="2:12" x14ac:dyDescent="0.2"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</row>
    <row r="21" spans="2:12" x14ac:dyDescent="0.2">
      <c r="B21" s="274" t="s">
        <v>926</v>
      </c>
      <c r="C21" s="282"/>
      <c r="D21" s="282"/>
      <c r="E21" s="282"/>
      <c r="F21" s="282"/>
      <c r="G21" s="282"/>
      <c r="H21" s="282"/>
      <c r="I21" s="282"/>
      <c r="J21" s="275"/>
    </row>
    <row r="22" spans="2:12" ht="27.75" customHeight="1" x14ac:dyDescent="0.2">
      <c r="B22" s="180" t="s">
        <v>920</v>
      </c>
      <c r="C22" s="272" t="s">
        <v>921</v>
      </c>
      <c r="D22" s="273"/>
      <c r="E22" s="272" t="s">
        <v>927</v>
      </c>
      <c r="F22" s="273"/>
      <c r="G22" s="272" t="s">
        <v>928</v>
      </c>
      <c r="H22" s="273"/>
      <c r="I22" s="272" t="s">
        <v>929</v>
      </c>
      <c r="J22" s="273"/>
    </row>
    <row r="23" spans="2:12" ht="10.5" customHeight="1" x14ac:dyDescent="0.2">
      <c r="B23" s="181">
        <v>1</v>
      </c>
      <c r="C23" s="280">
        <v>2</v>
      </c>
      <c r="D23" s="281"/>
      <c r="E23" s="280">
        <v>3</v>
      </c>
      <c r="F23" s="281"/>
      <c r="G23" s="280">
        <v>4</v>
      </c>
      <c r="H23" s="281"/>
      <c r="I23" s="280">
        <v>5</v>
      </c>
      <c r="J23" s="281"/>
    </row>
    <row r="24" spans="2:12" x14ac:dyDescent="0.2">
      <c r="B24" s="181" t="s">
        <v>344</v>
      </c>
      <c r="C24" s="274"/>
      <c r="D24" s="275"/>
      <c r="E24" s="276"/>
      <c r="F24" s="277"/>
      <c r="G24" s="274"/>
      <c r="H24" s="275"/>
      <c r="I24" s="278"/>
      <c r="J24" s="279"/>
    </row>
    <row r="25" spans="2:12" x14ac:dyDescent="0.2">
      <c r="B25" s="181"/>
      <c r="C25" s="283" t="s">
        <v>930</v>
      </c>
      <c r="D25" s="284"/>
      <c r="E25" s="276"/>
      <c r="F25" s="277"/>
      <c r="G25" s="274"/>
      <c r="H25" s="275"/>
      <c r="I25" s="278"/>
      <c r="J25" s="279"/>
    </row>
    <row r="26" spans="2:12" x14ac:dyDescent="0.2">
      <c r="B26" s="274" t="s">
        <v>931</v>
      </c>
      <c r="C26" s="282"/>
      <c r="D26" s="282"/>
      <c r="E26" s="282"/>
      <c r="F26" s="282"/>
      <c r="G26" s="282"/>
      <c r="H26" s="282"/>
      <c r="I26" s="282"/>
      <c r="J26" s="275"/>
    </row>
    <row r="27" spans="2:12" ht="24.75" customHeight="1" x14ac:dyDescent="0.2">
      <c r="B27" s="180" t="s">
        <v>920</v>
      </c>
      <c r="C27" s="272" t="s">
        <v>921</v>
      </c>
      <c r="D27" s="273"/>
      <c r="E27" s="272" t="s">
        <v>932</v>
      </c>
      <c r="F27" s="273"/>
      <c r="G27" s="272" t="s">
        <v>933</v>
      </c>
      <c r="H27" s="273"/>
      <c r="I27" s="272" t="s">
        <v>934</v>
      </c>
      <c r="J27" s="273"/>
    </row>
    <row r="28" spans="2:12" x14ac:dyDescent="0.2">
      <c r="B28" s="181" t="s">
        <v>344</v>
      </c>
      <c r="C28" s="274"/>
      <c r="D28" s="275"/>
      <c r="E28" s="278"/>
      <c r="F28" s="279"/>
      <c r="G28" s="280"/>
      <c r="H28" s="281"/>
      <c r="I28" s="278"/>
      <c r="J28" s="279"/>
    </row>
    <row r="29" spans="2:12" x14ac:dyDescent="0.2">
      <c r="B29" s="181"/>
      <c r="C29" s="283" t="s">
        <v>935</v>
      </c>
      <c r="D29" s="284"/>
      <c r="E29" s="278"/>
      <c r="F29" s="279"/>
      <c r="G29" s="280"/>
      <c r="H29" s="281"/>
      <c r="I29" s="278"/>
      <c r="J29" s="279"/>
    </row>
    <row r="30" spans="2:12" x14ac:dyDescent="0.2">
      <c r="B30" s="274" t="s">
        <v>936</v>
      </c>
      <c r="C30" s="282"/>
      <c r="D30" s="275"/>
      <c r="E30" s="278"/>
      <c r="F30" s="279"/>
      <c r="G30" s="280"/>
      <c r="H30" s="281"/>
      <c r="I30" s="278"/>
      <c r="J30" s="279"/>
    </row>
    <row r="31" spans="2:12" ht="27" customHeight="1" x14ac:dyDescent="0.2"/>
    <row r="32" spans="2:12" x14ac:dyDescent="0.2">
      <c r="B32" s="271" t="s">
        <v>937</v>
      </c>
      <c r="C32" s="271"/>
      <c r="D32" s="271"/>
      <c r="E32" s="271"/>
      <c r="F32" s="271"/>
      <c r="G32" s="271"/>
      <c r="H32" s="271"/>
      <c r="I32" s="271"/>
      <c r="J32" s="271"/>
      <c r="K32" s="271"/>
    </row>
    <row r="34" spans="2:12" ht="21" customHeight="1" x14ac:dyDescent="0.2">
      <c r="B34" s="285" t="s">
        <v>938</v>
      </c>
      <c r="C34" s="286"/>
      <c r="D34" s="286"/>
      <c r="E34" s="287"/>
      <c r="F34" s="285" t="s">
        <v>939</v>
      </c>
      <c r="G34" s="286"/>
      <c r="H34" s="287"/>
      <c r="I34" s="285" t="s">
        <v>940</v>
      </c>
      <c r="J34" s="286"/>
      <c r="K34" s="287"/>
    </row>
    <row r="35" spans="2:12" x14ac:dyDescent="0.2">
      <c r="B35" s="288"/>
      <c r="C35" s="289"/>
      <c r="D35" s="289"/>
      <c r="E35" s="290"/>
      <c r="F35" s="291"/>
      <c r="G35" s="292"/>
      <c r="H35" s="293"/>
      <c r="I35" s="274"/>
      <c r="J35" s="282"/>
      <c r="K35" s="275"/>
    </row>
    <row r="36" spans="2:12" x14ac:dyDescent="0.2">
      <c r="B36" s="274" t="s">
        <v>941</v>
      </c>
      <c r="C36" s="282"/>
      <c r="D36" s="282"/>
      <c r="E36" s="275"/>
      <c r="F36" s="291">
        <v>99255.23</v>
      </c>
      <c r="G36" s="292"/>
      <c r="H36" s="293"/>
      <c r="I36" s="280" t="s">
        <v>942</v>
      </c>
      <c r="J36" s="294"/>
      <c r="K36" s="281"/>
    </row>
    <row r="37" spans="2:12" x14ac:dyDescent="0.2">
      <c r="B37" s="155"/>
      <c r="C37" s="155"/>
      <c r="D37" s="155" t="s">
        <v>870</v>
      </c>
      <c r="E37" s="155"/>
      <c r="F37" s="155"/>
      <c r="G37" s="155"/>
      <c r="H37" s="155">
        <f>SUM(F35:F36)</f>
        <v>99255.23</v>
      </c>
      <c r="I37" s="155"/>
      <c r="J37" s="155"/>
      <c r="K37" s="155"/>
      <c r="L37" s="155"/>
    </row>
    <row r="38" spans="2:12" x14ac:dyDescent="0.2"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</row>
    <row r="39" spans="2:12" ht="31.5" customHeight="1" x14ac:dyDescent="0.2">
      <c r="B39" s="155" t="s">
        <v>83</v>
      </c>
      <c r="C39" s="155"/>
      <c r="D39" s="155"/>
      <c r="E39" s="155"/>
      <c r="F39" s="270" t="s">
        <v>85</v>
      </c>
      <c r="G39" s="270"/>
      <c r="H39" s="155"/>
      <c r="I39" s="155" t="s">
        <v>84</v>
      </c>
      <c r="J39" s="254" t="s">
        <v>86</v>
      </c>
      <c r="K39" s="254"/>
      <c r="L39" s="254"/>
    </row>
    <row r="40" spans="2:12" ht="36" customHeight="1" x14ac:dyDescent="0.2">
      <c r="B40" s="155" t="s">
        <v>943</v>
      </c>
      <c r="C40" s="155"/>
      <c r="D40" s="155"/>
      <c r="E40" s="155"/>
      <c r="F40" s="295" t="s">
        <v>950</v>
      </c>
      <c r="G40" s="295"/>
      <c r="H40" s="155"/>
      <c r="I40" s="155"/>
      <c r="J40" s="257" t="s">
        <v>366</v>
      </c>
      <c r="K40" s="257"/>
      <c r="L40" s="257"/>
    </row>
    <row r="41" spans="2:12" x14ac:dyDescent="0.2"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155"/>
    </row>
    <row r="42" spans="2:12" x14ac:dyDescent="0.2">
      <c r="B42" s="155"/>
      <c r="C42" s="155"/>
      <c r="D42" s="155"/>
      <c r="E42" s="155"/>
      <c r="F42" s="155"/>
      <c r="G42" s="155"/>
      <c r="H42" s="155"/>
      <c r="I42" s="155"/>
      <c r="J42" s="155"/>
      <c r="K42" s="155"/>
      <c r="L42" s="155"/>
    </row>
    <row r="43" spans="2:12" x14ac:dyDescent="0.2"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</row>
    <row r="44" spans="2:12" x14ac:dyDescent="0.2"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</row>
    <row r="45" spans="2:12" x14ac:dyDescent="0.2">
      <c r="B45" s="155"/>
      <c r="C45" s="155"/>
      <c r="D45" s="155"/>
      <c r="E45" s="155"/>
      <c r="F45" s="183"/>
      <c r="G45" s="183"/>
      <c r="H45" s="183"/>
      <c r="I45" s="96"/>
      <c r="J45" s="96"/>
      <c r="K45" s="96"/>
    </row>
    <row r="46" spans="2:12" x14ac:dyDescent="0.2">
      <c r="C46" s="184"/>
    </row>
    <row r="48" spans="2:12" x14ac:dyDescent="0.2">
      <c r="C48" s="228"/>
      <c r="D48" s="228"/>
      <c r="E48" s="228"/>
      <c r="F48" s="228"/>
    </row>
    <row r="49" spans="3:6" x14ac:dyDescent="0.2">
      <c r="C49" s="228"/>
      <c r="D49" s="228"/>
      <c r="E49" s="228"/>
      <c r="F49" s="228"/>
    </row>
    <row r="50" spans="3:6" x14ac:dyDescent="0.2">
      <c r="C50" s="228"/>
      <c r="D50" s="228"/>
      <c r="E50" s="228"/>
      <c r="F50" s="228"/>
    </row>
    <row r="82" spans="10:12" x14ac:dyDescent="0.2">
      <c r="J82" s="185"/>
      <c r="K82" s="185"/>
    </row>
    <row r="83" spans="10:12" x14ac:dyDescent="0.2">
      <c r="J83" s="185"/>
      <c r="K83" s="185"/>
    </row>
    <row r="84" spans="10:12" x14ac:dyDescent="0.2">
      <c r="L84" s="185"/>
    </row>
    <row r="85" spans="10:12" x14ac:dyDescent="0.2">
      <c r="L85" s="185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U79"/>
  <sheetViews>
    <sheetView view="pageBreakPreview" zoomScaleNormal="100" zoomScaleSheetLayoutView="100" workbookViewId="0">
      <selection activeCell="A12" sqref="A12"/>
    </sheetView>
  </sheetViews>
  <sheetFormatPr defaultColWidth="8" defaultRowHeight="12.75" customHeight="1" x14ac:dyDescent="0.2"/>
  <cols>
    <col min="1" max="1" width="12.7109375" style="52" customWidth="1"/>
    <col min="2" max="2" width="22.85546875" style="57" customWidth="1"/>
    <col min="3" max="3" width="17.42578125" style="52" customWidth="1"/>
    <col min="4" max="4" width="17.28515625" style="52" customWidth="1"/>
    <col min="5" max="5" width="18.28515625" style="52" customWidth="1"/>
    <col min="6" max="7" width="12.5703125" style="52" customWidth="1"/>
    <col min="8" max="8" width="15.140625" style="52" customWidth="1"/>
    <col min="9" max="9" width="11.42578125" style="52" customWidth="1"/>
    <col min="10" max="10" width="9.140625" style="52" customWidth="1"/>
    <col min="11" max="11" width="16.5703125" style="52" bestFit="1" customWidth="1"/>
    <col min="12" max="255" width="9.140625" style="52" customWidth="1"/>
    <col min="256" max="16384" width="8" style="59"/>
  </cols>
  <sheetData>
    <row r="1" spans="1:9" x14ac:dyDescent="0.2">
      <c r="A1" s="52" t="s">
        <v>87</v>
      </c>
      <c r="B1" s="53"/>
      <c r="C1" s="52" t="s">
        <v>369</v>
      </c>
      <c r="D1" s="62"/>
      <c r="E1" s="62"/>
      <c r="F1" s="62"/>
      <c r="G1" s="62"/>
    </row>
    <row r="2" spans="1:9" x14ac:dyDescent="0.2">
      <c r="A2" s="52" t="s">
        <v>88</v>
      </c>
      <c r="B2" s="53"/>
      <c r="D2" s="62"/>
      <c r="E2" s="62"/>
      <c r="F2" s="62"/>
      <c r="G2" s="62"/>
    </row>
    <row r="3" spans="1:9" x14ac:dyDescent="0.2">
      <c r="A3" s="52" t="s">
        <v>89</v>
      </c>
      <c r="B3" s="53"/>
      <c r="D3" s="62"/>
      <c r="E3" s="62"/>
      <c r="F3" s="62"/>
      <c r="G3" s="62"/>
    </row>
    <row r="4" spans="1:9" x14ac:dyDescent="0.2">
      <c r="A4" s="52" t="s">
        <v>90</v>
      </c>
      <c r="B4" s="53"/>
      <c r="D4" s="62"/>
      <c r="E4" s="62"/>
      <c r="F4" s="62"/>
      <c r="G4" s="62"/>
    </row>
    <row r="5" spans="1:9" x14ac:dyDescent="0.2">
      <c r="A5" s="52" t="s">
        <v>91</v>
      </c>
      <c r="B5" s="53"/>
      <c r="D5" s="62"/>
      <c r="E5" s="62"/>
      <c r="F5" s="62"/>
      <c r="G5" s="62"/>
    </row>
    <row r="6" spans="1:9" x14ac:dyDescent="0.2">
      <c r="A6" s="52" t="s">
        <v>456</v>
      </c>
      <c r="B6" s="53"/>
      <c r="D6" s="62"/>
      <c r="E6" s="62"/>
      <c r="F6" s="62"/>
      <c r="G6" s="62"/>
    </row>
    <row r="7" spans="1:9" x14ac:dyDescent="0.2">
      <c r="B7" s="53"/>
      <c r="D7" s="62"/>
      <c r="E7" s="62"/>
      <c r="F7" s="62"/>
      <c r="G7" s="62"/>
    </row>
    <row r="8" spans="1:9" x14ac:dyDescent="0.2">
      <c r="B8" s="53"/>
      <c r="D8" s="62"/>
      <c r="E8" s="62"/>
      <c r="F8" s="62"/>
      <c r="G8" s="62"/>
    </row>
    <row r="9" spans="1:9" x14ac:dyDescent="0.2">
      <c r="B9" s="53"/>
      <c r="D9" s="62"/>
      <c r="E9" s="62"/>
      <c r="F9" s="62"/>
      <c r="G9" s="62"/>
    </row>
    <row r="10" spans="1:9" x14ac:dyDescent="0.2">
      <c r="A10" s="296" t="s">
        <v>383</v>
      </c>
      <c r="B10" s="296"/>
      <c r="C10" s="296"/>
      <c r="D10" s="296"/>
      <c r="E10" s="296"/>
      <c r="F10" s="296"/>
      <c r="G10" s="296"/>
      <c r="H10" s="296"/>
      <c r="I10" s="296"/>
    </row>
    <row r="11" spans="1:9" x14ac:dyDescent="0.2">
      <c r="A11" s="296" t="s">
        <v>454</v>
      </c>
      <c r="B11" s="296"/>
      <c r="C11" s="296"/>
      <c r="D11" s="296"/>
      <c r="E11" s="296"/>
      <c r="F11" s="296"/>
      <c r="G11" s="296"/>
      <c r="H11" s="296"/>
      <c r="I11" s="296"/>
    </row>
    <row r="12" spans="1:9" x14ac:dyDescent="0.2">
      <c r="A12" s="60"/>
      <c r="B12" s="53"/>
      <c r="C12" s="60"/>
      <c r="D12" s="63"/>
      <c r="E12" s="63"/>
      <c r="F12" s="63"/>
      <c r="G12" s="63"/>
      <c r="H12" s="60"/>
      <c r="I12" s="60"/>
    </row>
    <row r="13" spans="1:9" x14ac:dyDescent="0.2">
      <c r="A13" s="60"/>
      <c r="B13" s="53"/>
      <c r="C13" s="60"/>
      <c r="D13" s="63"/>
      <c r="E13" s="63"/>
      <c r="F13" s="63"/>
      <c r="G13" s="63"/>
      <c r="H13" s="60"/>
      <c r="I13" s="60"/>
    </row>
    <row r="14" spans="1:9" ht="89.25" customHeight="1" x14ac:dyDescent="0.2">
      <c r="A14" s="55" t="s">
        <v>384</v>
      </c>
      <c r="B14" s="55" t="s">
        <v>385</v>
      </c>
      <c r="C14" s="55" t="s">
        <v>367</v>
      </c>
      <c r="D14" s="64" t="s">
        <v>386</v>
      </c>
      <c r="E14" s="64" t="s">
        <v>450</v>
      </c>
      <c r="F14" s="64" t="s">
        <v>387</v>
      </c>
      <c r="G14" s="64" t="s">
        <v>451</v>
      </c>
      <c r="H14" s="55" t="s">
        <v>388</v>
      </c>
      <c r="I14" s="55" t="s">
        <v>452</v>
      </c>
    </row>
    <row r="15" spans="1:9" x14ac:dyDescent="0.2">
      <c r="A15" s="56">
        <v>1</v>
      </c>
      <c r="B15" s="55">
        <v>2</v>
      </c>
      <c r="C15" s="56">
        <v>3</v>
      </c>
      <c r="D15" s="65">
        <v>4</v>
      </c>
      <c r="E15" s="65">
        <v>5</v>
      </c>
      <c r="F15" s="65">
        <v>6</v>
      </c>
      <c r="G15" s="65">
        <v>7</v>
      </c>
      <c r="H15" s="65">
        <v>8</v>
      </c>
      <c r="I15" s="65">
        <v>9</v>
      </c>
    </row>
    <row r="16" spans="1:9" x14ac:dyDescent="0.2">
      <c r="A16" s="66">
        <v>45473</v>
      </c>
      <c r="B16" s="67" t="s">
        <v>389</v>
      </c>
      <c r="C16" s="68">
        <v>43585.05</v>
      </c>
      <c r="D16" s="68">
        <v>43585.05</v>
      </c>
      <c r="E16" s="68">
        <v>0</v>
      </c>
      <c r="F16" s="68">
        <v>0</v>
      </c>
      <c r="G16" s="68">
        <v>-15931.645</v>
      </c>
      <c r="H16" s="68">
        <v>0</v>
      </c>
      <c r="I16" s="68">
        <v>0</v>
      </c>
    </row>
    <row r="17" spans="1:9" x14ac:dyDescent="0.2">
      <c r="A17" s="66">
        <v>45473</v>
      </c>
      <c r="B17" s="67" t="s">
        <v>390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</row>
    <row r="18" spans="1:9" x14ac:dyDescent="0.2">
      <c r="A18" s="66">
        <v>45473</v>
      </c>
      <c r="B18" s="67" t="s">
        <v>391</v>
      </c>
      <c r="C18" s="68">
        <v>16452.8</v>
      </c>
      <c r="D18" s="68">
        <v>16452.8</v>
      </c>
      <c r="E18" s="68">
        <v>0</v>
      </c>
      <c r="F18" s="68">
        <v>0</v>
      </c>
      <c r="G18" s="68">
        <v>-13091.958000000001</v>
      </c>
      <c r="H18" s="68">
        <v>0</v>
      </c>
      <c r="I18" s="68">
        <v>0</v>
      </c>
    </row>
    <row r="19" spans="1:9" x14ac:dyDescent="0.2">
      <c r="A19" s="66">
        <v>45473</v>
      </c>
      <c r="B19" s="67" t="s">
        <v>392</v>
      </c>
      <c r="C19" s="68">
        <v>409080.49349999998</v>
      </c>
      <c r="D19" s="68">
        <v>479447.109</v>
      </c>
      <c r="E19" s="68">
        <v>0</v>
      </c>
      <c r="F19" s="68">
        <v>0</v>
      </c>
      <c r="G19" s="68">
        <v>151716.45299999998</v>
      </c>
      <c r="H19" s="68">
        <v>70366.6155</v>
      </c>
      <c r="I19" s="68">
        <v>0</v>
      </c>
    </row>
    <row r="20" spans="1:9" x14ac:dyDescent="0.2">
      <c r="A20" s="66">
        <v>45473</v>
      </c>
      <c r="B20" s="67" t="s">
        <v>393</v>
      </c>
      <c r="C20" s="68">
        <v>26694.003000000001</v>
      </c>
      <c r="D20" s="68">
        <v>29202.258399999999</v>
      </c>
      <c r="E20" s="68">
        <v>0</v>
      </c>
      <c r="F20" s="68">
        <v>0</v>
      </c>
      <c r="G20" s="68">
        <v>1597.4363999999996</v>
      </c>
      <c r="H20" s="68">
        <v>2508.2554</v>
      </c>
      <c r="I20" s="68">
        <v>0</v>
      </c>
    </row>
    <row r="21" spans="1:9" x14ac:dyDescent="0.2">
      <c r="A21" s="66">
        <v>45473</v>
      </c>
      <c r="B21" s="67" t="s">
        <v>394</v>
      </c>
      <c r="C21" s="68">
        <v>50069.126799999998</v>
      </c>
      <c r="D21" s="68">
        <v>61145.499799999998</v>
      </c>
      <c r="E21" s="68">
        <v>0</v>
      </c>
      <c r="F21" s="68">
        <v>0</v>
      </c>
      <c r="G21" s="68">
        <v>35943.530100000004</v>
      </c>
      <c r="H21" s="68">
        <v>11076.373</v>
      </c>
      <c r="I21" s="68">
        <v>0</v>
      </c>
    </row>
    <row r="22" spans="1:9" x14ac:dyDescent="0.2">
      <c r="A22" s="66">
        <v>45473</v>
      </c>
      <c r="B22" s="67" t="s">
        <v>395</v>
      </c>
      <c r="C22" s="68">
        <v>623433.45200000005</v>
      </c>
      <c r="D22" s="68">
        <v>304802.33</v>
      </c>
      <c r="E22" s="68">
        <v>0</v>
      </c>
      <c r="F22" s="68">
        <v>0</v>
      </c>
      <c r="G22" s="68">
        <v>113824.962</v>
      </c>
      <c r="H22" s="68">
        <v>-318631.12199999997</v>
      </c>
      <c r="I22" s="68">
        <v>0</v>
      </c>
    </row>
    <row r="23" spans="1:9" x14ac:dyDescent="0.2">
      <c r="A23" s="66">
        <v>45473</v>
      </c>
      <c r="B23" s="67" t="s">
        <v>396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</row>
    <row r="24" spans="1:9" x14ac:dyDescent="0.2">
      <c r="A24" s="66">
        <v>45473</v>
      </c>
      <c r="B24" s="67" t="s">
        <v>397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</row>
    <row r="25" spans="1:9" x14ac:dyDescent="0.2">
      <c r="A25" s="66">
        <v>45473</v>
      </c>
      <c r="B25" s="67" t="s">
        <v>398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</row>
    <row r="26" spans="1:9" x14ac:dyDescent="0.2">
      <c r="A26" s="66">
        <v>45473</v>
      </c>
      <c r="B26" s="67" t="s">
        <v>399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</row>
    <row r="27" spans="1:9" x14ac:dyDescent="0.2">
      <c r="A27" s="66">
        <v>45473</v>
      </c>
      <c r="B27" s="67" t="s">
        <v>400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</row>
    <row r="28" spans="1:9" x14ac:dyDescent="0.2">
      <c r="A28" s="66">
        <v>45473</v>
      </c>
      <c r="B28" s="67" t="s">
        <v>401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</row>
    <row r="29" spans="1:9" x14ac:dyDescent="0.2">
      <c r="A29" s="66">
        <v>45473</v>
      </c>
      <c r="B29" s="67" t="s">
        <v>402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</row>
    <row r="30" spans="1:9" x14ac:dyDescent="0.2">
      <c r="A30" s="66">
        <v>45473</v>
      </c>
      <c r="B30" s="67" t="s">
        <v>403</v>
      </c>
      <c r="C30" s="68">
        <v>4990028.0165999997</v>
      </c>
      <c r="D30" s="68">
        <v>5275993.8428999996</v>
      </c>
      <c r="E30" s="68">
        <v>0</v>
      </c>
      <c r="F30" s="68">
        <v>0</v>
      </c>
      <c r="G30" s="68">
        <v>2353914.7928999998</v>
      </c>
      <c r="H30" s="68">
        <v>285965.82630000002</v>
      </c>
      <c r="I30" s="68">
        <v>0</v>
      </c>
    </row>
    <row r="31" spans="1:9" x14ac:dyDescent="0.2">
      <c r="A31" s="66">
        <v>45473</v>
      </c>
      <c r="B31" s="67" t="s">
        <v>404</v>
      </c>
      <c r="C31" s="68">
        <v>1167324.6136</v>
      </c>
      <c r="D31" s="68">
        <v>993283.62919999997</v>
      </c>
      <c r="E31" s="68">
        <v>0</v>
      </c>
      <c r="F31" s="68">
        <v>0</v>
      </c>
      <c r="G31" s="68">
        <v>299733.29850000003</v>
      </c>
      <c r="H31" s="68">
        <v>-174040.98439999999</v>
      </c>
      <c r="I31" s="68">
        <v>0</v>
      </c>
    </row>
    <row r="32" spans="1:9" x14ac:dyDescent="0.2">
      <c r="A32" s="66">
        <v>45473</v>
      </c>
      <c r="B32" s="67" t="s">
        <v>405</v>
      </c>
      <c r="C32" s="68">
        <v>4498990.1279999996</v>
      </c>
      <c r="D32" s="68">
        <v>4212672.0975000001</v>
      </c>
      <c r="E32" s="68">
        <v>0</v>
      </c>
      <c r="F32" s="68">
        <v>0</v>
      </c>
      <c r="G32" s="68">
        <v>2142834.3366000005</v>
      </c>
      <c r="H32" s="68">
        <v>-286318.03049999999</v>
      </c>
      <c r="I32" s="68">
        <v>0</v>
      </c>
    </row>
    <row r="33" spans="1:9" x14ac:dyDescent="0.2">
      <c r="A33" s="66">
        <v>45473</v>
      </c>
      <c r="B33" s="67" t="s">
        <v>406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</row>
    <row r="34" spans="1:9" x14ac:dyDescent="0.2">
      <c r="A34" s="66">
        <v>45473</v>
      </c>
      <c r="B34" s="67" t="s">
        <v>407</v>
      </c>
      <c r="C34" s="68">
        <v>2802025.4980000001</v>
      </c>
      <c r="D34" s="68">
        <v>2170307.9539999999</v>
      </c>
      <c r="E34" s="68">
        <v>0</v>
      </c>
      <c r="F34" s="68">
        <v>0</v>
      </c>
      <c r="G34" s="68">
        <v>704983.75399999996</v>
      </c>
      <c r="H34" s="68">
        <v>-631717.54399999999</v>
      </c>
      <c r="I34" s="68">
        <v>0</v>
      </c>
    </row>
    <row r="35" spans="1:9" x14ac:dyDescent="0.2">
      <c r="A35" s="66">
        <v>45473</v>
      </c>
      <c r="B35" s="67" t="s">
        <v>408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</row>
    <row r="36" spans="1:9" x14ac:dyDescent="0.2">
      <c r="A36" s="66">
        <v>45473</v>
      </c>
      <c r="B36" s="67" t="s">
        <v>409</v>
      </c>
      <c r="C36" s="68">
        <v>0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</row>
    <row r="37" spans="1:9" x14ac:dyDescent="0.2">
      <c r="A37" s="66">
        <v>45473</v>
      </c>
      <c r="B37" s="67" t="s">
        <v>410</v>
      </c>
      <c r="C37" s="68">
        <v>315595.14179999998</v>
      </c>
      <c r="D37" s="68">
        <v>116494.851</v>
      </c>
      <c r="E37" s="68">
        <v>0</v>
      </c>
      <c r="F37" s="68">
        <v>0</v>
      </c>
      <c r="G37" s="68">
        <v>-379137.78779999999</v>
      </c>
      <c r="H37" s="68">
        <v>-199100.29079999999</v>
      </c>
      <c r="I37" s="68">
        <v>0</v>
      </c>
    </row>
    <row r="38" spans="1:9" x14ac:dyDescent="0.2">
      <c r="A38" s="66">
        <v>45473</v>
      </c>
      <c r="B38" s="67" t="s">
        <v>411</v>
      </c>
      <c r="C38" s="68">
        <v>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</row>
    <row r="39" spans="1:9" x14ac:dyDescent="0.2">
      <c r="A39" s="66">
        <v>45473</v>
      </c>
      <c r="B39" s="67" t="s">
        <v>412</v>
      </c>
      <c r="C39" s="68">
        <v>76764.591199999995</v>
      </c>
      <c r="D39" s="68">
        <v>60444.56</v>
      </c>
      <c r="E39" s="68">
        <v>0</v>
      </c>
      <c r="F39" s="68">
        <v>0</v>
      </c>
      <c r="G39" s="68">
        <v>-24480.0468</v>
      </c>
      <c r="H39" s="68">
        <v>-16320.031199999999</v>
      </c>
      <c r="I39" s="68">
        <v>0</v>
      </c>
    </row>
    <row r="40" spans="1:9" x14ac:dyDescent="0.2">
      <c r="A40" s="66">
        <v>45473</v>
      </c>
      <c r="B40" s="67" t="s">
        <v>413</v>
      </c>
      <c r="C40" s="68">
        <v>0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</row>
    <row r="41" spans="1:9" x14ac:dyDescent="0.2">
      <c r="A41" s="66">
        <v>45473</v>
      </c>
      <c r="B41" s="67" t="s">
        <v>414</v>
      </c>
      <c r="C41" s="68">
        <v>175418.30100000001</v>
      </c>
      <c r="D41" s="68">
        <v>95074.040999999997</v>
      </c>
      <c r="E41" s="68">
        <v>0</v>
      </c>
      <c r="F41" s="68">
        <v>0</v>
      </c>
      <c r="G41" s="68">
        <v>-87709.150500000003</v>
      </c>
      <c r="H41" s="68">
        <v>-80344.259999999995</v>
      </c>
      <c r="I41" s="68">
        <v>0</v>
      </c>
    </row>
    <row r="42" spans="1:9" x14ac:dyDescent="0.2">
      <c r="A42" s="66">
        <v>45473</v>
      </c>
      <c r="B42" s="67" t="s">
        <v>415</v>
      </c>
      <c r="C42" s="68">
        <v>0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</row>
    <row r="43" spans="1:9" x14ac:dyDescent="0.2">
      <c r="A43" s="66">
        <v>45473</v>
      </c>
      <c r="B43" s="67" t="s">
        <v>416</v>
      </c>
      <c r="C43" s="68">
        <v>0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</row>
    <row r="44" spans="1:9" x14ac:dyDescent="0.2">
      <c r="A44" s="66">
        <v>45473</v>
      </c>
      <c r="B44" s="67" t="s">
        <v>417</v>
      </c>
      <c r="C44" s="68">
        <v>3388594.0792999999</v>
      </c>
      <c r="D44" s="68">
        <v>3566051.6246000002</v>
      </c>
      <c r="E44" s="68">
        <v>0</v>
      </c>
      <c r="F44" s="68">
        <v>0</v>
      </c>
      <c r="G44" s="68">
        <v>543281.25749999995</v>
      </c>
      <c r="H44" s="68">
        <v>177457.5453</v>
      </c>
      <c r="I44" s="68">
        <v>0</v>
      </c>
    </row>
    <row r="45" spans="1:9" x14ac:dyDescent="0.2">
      <c r="A45" s="66">
        <v>45473</v>
      </c>
      <c r="B45" s="67" t="s">
        <v>418</v>
      </c>
      <c r="C45" s="68">
        <v>0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</row>
    <row r="46" spans="1:9" x14ac:dyDescent="0.2">
      <c r="A46" s="66">
        <v>45473</v>
      </c>
      <c r="B46" s="67" t="s">
        <v>419</v>
      </c>
      <c r="C46" s="68">
        <v>0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</row>
    <row r="47" spans="1:9" x14ac:dyDescent="0.2">
      <c r="A47" s="66">
        <v>45473</v>
      </c>
      <c r="B47" s="67" t="s">
        <v>420</v>
      </c>
      <c r="C47" s="68">
        <v>218666.9</v>
      </c>
      <c r="D47" s="68">
        <v>218666.9</v>
      </c>
      <c r="E47" s="68">
        <v>0</v>
      </c>
      <c r="F47" s="68">
        <v>0</v>
      </c>
      <c r="G47" s="68">
        <v>-56181.353999999999</v>
      </c>
      <c r="H47" s="68">
        <v>0</v>
      </c>
      <c r="I47" s="68">
        <v>0</v>
      </c>
    </row>
    <row r="48" spans="1:9" x14ac:dyDescent="0.2">
      <c r="A48" s="66">
        <v>45473</v>
      </c>
      <c r="B48" s="67" t="s">
        <v>421</v>
      </c>
      <c r="C48" s="68">
        <v>0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</row>
    <row r="49" spans="1:11" x14ac:dyDescent="0.2">
      <c r="A49" s="66">
        <v>45473</v>
      </c>
      <c r="B49" s="67" t="s">
        <v>445</v>
      </c>
      <c r="C49" s="68">
        <v>5144.3860000000004</v>
      </c>
      <c r="D49" s="68">
        <v>5144.3860000000004</v>
      </c>
      <c r="E49" s="68">
        <v>0</v>
      </c>
      <c r="F49" s="68">
        <v>0</v>
      </c>
      <c r="G49" s="68">
        <v>-3840.7474000000002</v>
      </c>
      <c r="H49" s="68">
        <v>0</v>
      </c>
      <c r="I49" s="68">
        <v>0</v>
      </c>
    </row>
    <row r="50" spans="1:11" x14ac:dyDescent="0.2">
      <c r="A50" s="66">
        <v>45473</v>
      </c>
      <c r="B50" s="67" t="s">
        <v>422</v>
      </c>
      <c r="C50" s="68">
        <v>219755.10297000001</v>
      </c>
      <c r="D50" s="68">
        <v>207175.20441000001</v>
      </c>
      <c r="E50" s="68">
        <v>0</v>
      </c>
      <c r="F50" s="68">
        <v>0</v>
      </c>
      <c r="G50" s="68">
        <v>-192514.79168749996</v>
      </c>
      <c r="H50" s="68">
        <v>-12579.89856</v>
      </c>
      <c r="I50" s="68">
        <v>0</v>
      </c>
    </row>
    <row r="51" spans="1:11" x14ac:dyDescent="0.2">
      <c r="A51" s="66">
        <v>45473</v>
      </c>
      <c r="B51" s="67" t="s">
        <v>423</v>
      </c>
      <c r="C51" s="68">
        <v>582841.09519360005</v>
      </c>
      <c r="D51" s="68">
        <v>629764.74268799997</v>
      </c>
      <c r="E51" s="68">
        <v>0</v>
      </c>
      <c r="F51" s="68">
        <v>0</v>
      </c>
      <c r="G51" s="68">
        <v>146991.84553957291</v>
      </c>
      <c r="H51" s="68">
        <v>46923.6474944</v>
      </c>
      <c r="I51" s="68">
        <v>0</v>
      </c>
    </row>
    <row r="52" spans="1:11" x14ac:dyDescent="0.2">
      <c r="A52" s="66">
        <v>45473</v>
      </c>
      <c r="B52" s="67" t="s">
        <v>424</v>
      </c>
      <c r="C52" s="68">
        <v>808164.60264000006</v>
      </c>
      <c r="D52" s="68">
        <v>841838.12774999999</v>
      </c>
      <c r="E52" s="68">
        <v>0</v>
      </c>
      <c r="F52" s="68">
        <v>0</v>
      </c>
      <c r="G52" s="68">
        <v>88857.46414299999</v>
      </c>
      <c r="H52" s="68">
        <v>33673.525110000002</v>
      </c>
      <c r="I52" s="68">
        <v>0</v>
      </c>
    </row>
    <row r="53" spans="1:11" x14ac:dyDescent="0.2">
      <c r="A53" s="66">
        <v>45473</v>
      </c>
      <c r="B53" s="67" t="s">
        <v>425</v>
      </c>
      <c r="C53" s="68">
        <v>950765.73260400002</v>
      </c>
      <c r="D53" s="68">
        <v>1135636.8472770001</v>
      </c>
      <c r="E53" s="68">
        <v>0</v>
      </c>
      <c r="F53" s="68">
        <v>0</v>
      </c>
      <c r="G53" s="68">
        <v>550839.57003400009</v>
      </c>
      <c r="H53" s="68">
        <v>184871.114673</v>
      </c>
      <c r="I53" s="68">
        <v>0</v>
      </c>
    </row>
    <row r="54" spans="1:11" x14ac:dyDescent="0.2">
      <c r="A54" s="66">
        <v>45473</v>
      </c>
      <c r="B54" s="67" t="s">
        <v>426</v>
      </c>
      <c r="C54" s="68">
        <v>0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</row>
    <row r="55" spans="1:11" x14ac:dyDescent="0.2">
      <c r="A55" s="66">
        <v>45473</v>
      </c>
      <c r="B55" s="67" t="s">
        <v>427</v>
      </c>
      <c r="C55" s="68">
        <v>290179.25455680001</v>
      </c>
      <c r="D55" s="68">
        <v>300781.69407999999</v>
      </c>
      <c r="E55" s="68">
        <v>0</v>
      </c>
      <c r="F55" s="68">
        <v>0</v>
      </c>
      <c r="G55" s="68">
        <v>-53358.534319999999</v>
      </c>
      <c r="H55" s="68">
        <v>9170.1736000000001</v>
      </c>
      <c r="I55" s="68">
        <v>0</v>
      </c>
    </row>
    <row r="56" spans="1:11" x14ac:dyDescent="0.2">
      <c r="A56" s="66">
        <v>45473</v>
      </c>
      <c r="B56" s="67" t="s">
        <v>428</v>
      </c>
      <c r="C56" s="68">
        <v>502896.70040999999</v>
      </c>
      <c r="D56" s="68">
        <v>508693.78052999999</v>
      </c>
      <c r="E56" s="68">
        <v>0</v>
      </c>
      <c r="F56" s="68">
        <v>0</v>
      </c>
      <c r="G56" s="68">
        <v>73912.771530000013</v>
      </c>
      <c r="H56" s="68">
        <v>5797.0801199999996</v>
      </c>
      <c r="I56" s="68">
        <v>0</v>
      </c>
    </row>
    <row r="57" spans="1:11" x14ac:dyDescent="0.2">
      <c r="A57" s="66">
        <v>45473</v>
      </c>
      <c r="B57" s="67" t="s">
        <v>429</v>
      </c>
      <c r="C57" s="68">
        <v>129638.62490841</v>
      </c>
      <c r="D57" s="68">
        <v>149962.212</v>
      </c>
      <c r="E57" s="68">
        <v>0</v>
      </c>
      <c r="F57" s="68">
        <v>0</v>
      </c>
      <c r="G57" s="68">
        <v>-170127.59325883002</v>
      </c>
      <c r="H57" s="68">
        <v>-11476.274835</v>
      </c>
      <c r="I57" s="68">
        <v>0</v>
      </c>
    </row>
    <row r="58" spans="1:11" x14ac:dyDescent="0.2">
      <c r="A58" s="66">
        <v>45473</v>
      </c>
      <c r="B58" s="67" t="s">
        <v>443</v>
      </c>
      <c r="C58" s="68">
        <v>320844.04794000002</v>
      </c>
      <c r="D58" s="68">
        <v>337743.84149999998</v>
      </c>
      <c r="E58" s="68">
        <v>0</v>
      </c>
      <c r="F58" s="68">
        <v>0</v>
      </c>
      <c r="G58" s="68">
        <v>-9879.4449000000022</v>
      </c>
      <c r="H58" s="68">
        <v>14963.33475</v>
      </c>
      <c r="I58" s="68">
        <v>0</v>
      </c>
    </row>
    <row r="59" spans="1:11" x14ac:dyDescent="0.2">
      <c r="A59" s="66">
        <v>45473</v>
      </c>
      <c r="B59" s="67" t="s">
        <v>446</v>
      </c>
      <c r="C59" s="68">
        <v>369756.960846</v>
      </c>
      <c r="D59" s="68">
        <v>407682.5412025</v>
      </c>
      <c r="E59" s="68">
        <v>0</v>
      </c>
      <c r="F59" s="68">
        <v>0</v>
      </c>
      <c r="G59" s="68">
        <v>37925.580356500002</v>
      </c>
      <c r="H59" s="68">
        <v>34264.209552499997</v>
      </c>
      <c r="I59" s="68">
        <v>0</v>
      </c>
    </row>
    <row r="60" spans="1:11" x14ac:dyDescent="0.2">
      <c r="A60" s="66">
        <v>45473</v>
      </c>
      <c r="B60" s="67" t="s">
        <v>447</v>
      </c>
      <c r="C60" s="68">
        <v>368631.86640100001</v>
      </c>
      <c r="D60" s="68">
        <v>377777.97870500002</v>
      </c>
      <c r="E60" s="68">
        <v>0</v>
      </c>
      <c r="F60" s="68">
        <v>0</v>
      </c>
      <c r="G60" s="68">
        <v>9146.1123040000002</v>
      </c>
      <c r="H60" s="68">
        <v>5805.7373424999996</v>
      </c>
      <c r="I60" s="68">
        <v>0</v>
      </c>
    </row>
    <row r="61" spans="1:11" x14ac:dyDescent="0.2">
      <c r="A61" s="66"/>
      <c r="B61" s="67" t="s">
        <v>430</v>
      </c>
      <c r="C61" s="68">
        <v>23351340.56926981</v>
      </c>
      <c r="D61" s="68">
        <v>22545825.9035425</v>
      </c>
      <c r="E61" s="68">
        <v>0</v>
      </c>
      <c r="F61" s="68">
        <v>0</v>
      </c>
      <c r="G61" s="68">
        <f>SUM(G16:G60)</f>
        <v>6249250.1112407437</v>
      </c>
      <c r="H61" s="68">
        <v>-847684.99815260002</v>
      </c>
      <c r="I61" s="68"/>
      <c r="K61" s="61"/>
    </row>
    <row r="62" spans="1:11" ht="15.95" customHeight="1" x14ac:dyDescent="0.2">
      <c r="A62" s="66"/>
      <c r="B62" s="67" t="s">
        <v>431</v>
      </c>
      <c r="C62" s="68"/>
      <c r="D62" s="68"/>
      <c r="E62" s="68"/>
      <c r="F62" s="68"/>
      <c r="G62" s="68"/>
      <c r="H62" s="68"/>
      <c r="I62" s="68"/>
    </row>
    <row r="63" spans="1:11" ht="15.95" customHeight="1" x14ac:dyDescent="0.2">
      <c r="A63" s="66"/>
      <c r="B63" s="67" t="s">
        <v>432</v>
      </c>
      <c r="C63" s="68"/>
      <c r="D63" s="68"/>
      <c r="E63" s="68"/>
      <c r="F63" s="68"/>
      <c r="G63" s="68"/>
      <c r="H63" s="68"/>
      <c r="I63" s="68"/>
    </row>
    <row r="64" spans="1:11" ht="15.95" customHeight="1" x14ac:dyDescent="0.2">
      <c r="A64" s="66">
        <v>45473</v>
      </c>
      <c r="B64" s="67" t="s">
        <v>433</v>
      </c>
      <c r="C64" s="68">
        <v>974371.89</v>
      </c>
      <c r="D64" s="68">
        <v>974371.89</v>
      </c>
      <c r="E64" s="68">
        <v>8678.6455026911008</v>
      </c>
      <c r="F64" s="68">
        <v>0</v>
      </c>
      <c r="G64" s="68"/>
      <c r="H64" s="68">
        <v>0</v>
      </c>
      <c r="I64" s="68">
        <v>0</v>
      </c>
    </row>
    <row r="65" spans="1:10" ht="15.95" customHeight="1" x14ac:dyDescent="0.2">
      <c r="A65" s="66">
        <v>45473</v>
      </c>
      <c r="B65" s="67" t="s">
        <v>434</v>
      </c>
      <c r="C65" s="68">
        <v>556381.73853431526</v>
      </c>
      <c r="D65" s="68">
        <v>556381.73853431526</v>
      </c>
      <c r="E65" s="68">
        <v>-3524.7485601867002</v>
      </c>
      <c r="F65" s="68">
        <v>0</v>
      </c>
      <c r="G65" s="68"/>
      <c r="H65" s="68">
        <v>0</v>
      </c>
      <c r="I65" s="68">
        <v>0</v>
      </c>
    </row>
    <row r="66" spans="1:10" ht="15.95" customHeight="1" x14ac:dyDescent="0.2">
      <c r="A66" s="66">
        <v>45473</v>
      </c>
      <c r="B66" s="67" t="s">
        <v>435</v>
      </c>
      <c r="C66" s="68">
        <v>222752.6891180868</v>
      </c>
      <c r="D66" s="68">
        <v>222752.6891180868</v>
      </c>
      <c r="E66" s="68">
        <v>-775.31328858029997</v>
      </c>
      <c r="F66" s="68">
        <v>0</v>
      </c>
      <c r="G66" s="68"/>
      <c r="H66" s="68">
        <v>0</v>
      </c>
      <c r="I66" s="68">
        <v>0</v>
      </c>
    </row>
    <row r="67" spans="1:10" ht="15.95" customHeight="1" x14ac:dyDescent="0.2">
      <c r="A67" s="66">
        <v>45473</v>
      </c>
      <c r="B67" s="67" t="s">
        <v>436</v>
      </c>
      <c r="C67" s="68">
        <v>30571.3180201672</v>
      </c>
      <c r="D67" s="68">
        <v>30571.3180201672</v>
      </c>
      <c r="E67" s="68">
        <v>1306.4940650962001</v>
      </c>
      <c r="F67" s="68">
        <v>0</v>
      </c>
      <c r="G67" s="68"/>
      <c r="H67" s="68">
        <v>0</v>
      </c>
      <c r="I67" s="68">
        <v>0</v>
      </c>
    </row>
    <row r="68" spans="1:10" ht="15.95" customHeight="1" x14ac:dyDescent="0.2">
      <c r="A68" s="66">
        <v>45473</v>
      </c>
      <c r="B68" s="67" t="s">
        <v>437</v>
      </c>
      <c r="C68" s="68">
        <v>190677.53496120049</v>
      </c>
      <c r="D68" s="68">
        <v>190677.53496120049</v>
      </c>
      <c r="E68" s="68">
        <v>13214.139516412701</v>
      </c>
      <c r="F68" s="68">
        <v>0</v>
      </c>
      <c r="G68" s="68"/>
      <c r="H68" s="68">
        <v>0</v>
      </c>
      <c r="I68" s="68">
        <v>0</v>
      </c>
    </row>
    <row r="69" spans="1:10" ht="15.95" customHeight="1" x14ac:dyDescent="0.2">
      <c r="A69" s="66">
        <v>45473</v>
      </c>
      <c r="B69" s="67" t="s">
        <v>438</v>
      </c>
      <c r="C69" s="68">
        <v>175158.07804747939</v>
      </c>
      <c r="D69" s="68">
        <v>175158.07804747939</v>
      </c>
      <c r="E69" s="68">
        <v>-610.65629987310001</v>
      </c>
      <c r="F69" s="68">
        <v>0</v>
      </c>
      <c r="G69" s="68"/>
      <c r="H69" s="68">
        <v>0</v>
      </c>
      <c r="I69" s="68">
        <v>0</v>
      </c>
    </row>
    <row r="70" spans="1:10" ht="15.95" customHeight="1" x14ac:dyDescent="0.2">
      <c r="A70" s="66">
        <v>45473</v>
      </c>
      <c r="B70" s="67" t="s">
        <v>448</v>
      </c>
      <c r="C70" s="68">
        <v>2498579.2205641</v>
      </c>
      <c r="D70" s="68">
        <v>2498579.2205641</v>
      </c>
      <c r="E70" s="68">
        <v>-1540.1844035613999</v>
      </c>
      <c r="F70" s="68">
        <v>0</v>
      </c>
      <c r="G70" s="68"/>
      <c r="H70" s="68">
        <v>0</v>
      </c>
      <c r="I70" s="68">
        <v>0</v>
      </c>
    </row>
    <row r="71" spans="1:10" ht="15.95" customHeight="1" x14ac:dyDescent="0.2">
      <c r="A71" s="66"/>
      <c r="B71" s="67" t="s">
        <v>368</v>
      </c>
      <c r="C71" s="68">
        <v>4648492.4692453491</v>
      </c>
      <c r="D71" s="68">
        <v>4648492.4692453491</v>
      </c>
      <c r="E71" s="68">
        <v>16748.3765319985</v>
      </c>
      <c r="F71" s="68">
        <v>0</v>
      </c>
      <c r="G71" s="68"/>
      <c r="H71" s="68">
        <v>0</v>
      </c>
      <c r="I71" s="68"/>
    </row>
    <row r="72" spans="1:10" ht="15.95" customHeight="1" x14ac:dyDescent="0.2">
      <c r="A72" s="66"/>
      <c r="B72" s="67" t="s">
        <v>439</v>
      </c>
      <c r="C72" s="68"/>
      <c r="D72" s="68"/>
      <c r="E72" s="68"/>
      <c r="F72" s="68"/>
      <c r="G72" s="68"/>
      <c r="H72" s="68"/>
      <c r="I72" s="68"/>
    </row>
    <row r="73" spans="1:10" ht="15.95" customHeight="1" x14ac:dyDescent="0.2">
      <c r="A73" s="66"/>
      <c r="B73" s="67" t="s">
        <v>440</v>
      </c>
      <c r="C73" s="68"/>
      <c r="D73" s="68"/>
      <c r="E73" s="68"/>
      <c r="F73" s="68"/>
      <c r="G73" s="68"/>
      <c r="H73" s="68"/>
      <c r="I73" s="68"/>
    </row>
    <row r="74" spans="1:10" ht="15.95" customHeight="1" x14ac:dyDescent="0.2">
      <c r="A74" s="66"/>
      <c r="B74" s="67" t="s">
        <v>441</v>
      </c>
      <c r="C74" s="68"/>
      <c r="D74" s="68"/>
      <c r="E74" s="68"/>
      <c r="F74" s="68"/>
      <c r="G74" s="68"/>
      <c r="H74" s="68"/>
      <c r="I74" s="68"/>
    </row>
    <row r="75" spans="1:10" ht="15.95" customHeight="1" x14ac:dyDescent="0.2">
      <c r="A75" s="66"/>
      <c r="B75" s="69" t="s">
        <v>442</v>
      </c>
      <c r="C75" s="70">
        <v>27999833.038515158</v>
      </c>
      <c r="D75" s="70">
        <v>27194318.372787848</v>
      </c>
      <c r="E75" s="70">
        <v>16748.3765319985</v>
      </c>
      <c r="F75" s="70">
        <v>0</v>
      </c>
      <c r="G75" s="70">
        <f>G61</f>
        <v>6249250.1112407437</v>
      </c>
      <c r="H75" s="70">
        <v>-847684.99815260002</v>
      </c>
      <c r="I75" s="70">
        <v>0</v>
      </c>
    </row>
    <row r="76" spans="1:10" x14ac:dyDescent="0.2">
      <c r="C76" s="57"/>
      <c r="D76" s="57"/>
      <c r="E76" s="57"/>
      <c r="F76" s="57"/>
      <c r="G76" s="57"/>
      <c r="H76" s="57"/>
      <c r="I76" s="57"/>
    </row>
    <row r="78" spans="1:10" ht="34.5" customHeight="1" x14ac:dyDescent="0.2">
      <c r="A78" s="57" t="s">
        <v>83</v>
      </c>
      <c r="D78" s="54" t="s">
        <v>85</v>
      </c>
      <c r="F78" s="60" t="s">
        <v>84</v>
      </c>
      <c r="G78" s="71"/>
      <c r="H78" s="216" t="s">
        <v>86</v>
      </c>
      <c r="I78" s="216"/>
      <c r="J78" s="216"/>
    </row>
    <row r="79" spans="1:10" ht="27" customHeight="1" x14ac:dyDescent="0.2">
      <c r="A79" s="57" t="s">
        <v>453</v>
      </c>
      <c r="D79" s="58" t="s">
        <v>365</v>
      </c>
      <c r="H79" s="217" t="s">
        <v>366</v>
      </c>
      <c r="I79" s="217"/>
      <c r="J79" s="217"/>
    </row>
  </sheetData>
  <mergeCells count="4">
    <mergeCell ref="A10:I10"/>
    <mergeCell ref="A11:I11"/>
    <mergeCell ref="H78:J78"/>
    <mergeCell ref="H79:J79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opLeftCell="A72" workbookViewId="0">
      <selection activeCell="E95" sqref="E95:F95"/>
    </sheetView>
  </sheetViews>
  <sheetFormatPr defaultRowHeight="15" x14ac:dyDescent="0.25"/>
  <cols>
    <col min="1" max="1" width="14.7109375" style="18" customWidth="1"/>
    <col min="2" max="2" width="54.140625" style="47" customWidth="1"/>
    <col min="3" max="4" width="9.140625" style="18"/>
    <col min="5" max="5" width="13.7109375" style="15" bestFit="1" customWidth="1"/>
    <col min="6" max="6" width="11.7109375" style="18" bestFit="1" customWidth="1"/>
    <col min="7" max="16384" width="9.140625" style="18"/>
  </cols>
  <sheetData>
    <row r="1" spans="1:6" ht="39" x14ac:dyDescent="0.25">
      <c r="A1" s="25" t="s">
        <v>87</v>
      </c>
      <c r="B1" s="7" t="s">
        <v>369</v>
      </c>
      <c r="C1" s="206"/>
      <c r="D1" s="1"/>
      <c r="E1" s="7"/>
    </row>
    <row r="2" spans="1:6" x14ac:dyDescent="0.25">
      <c r="A2" s="1" t="s">
        <v>88</v>
      </c>
      <c r="B2" s="1"/>
      <c r="C2" s="206"/>
      <c r="D2" s="1"/>
      <c r="E2" s="7"/>
    </row>
    <row r="3" spans="1:6" x14ac:dyDescent="0.25">
      <c r="A3" s="1" t="s">
        <v>89</v>
      </c>
      <c r="B3" s="1"/>
      <c r="C3" s="206"/>
      <c r="D3" s="1"/>
      <c r="E3" s="7"/>
    </row>
    <row r="4" spans="1:6" x14ac:dyDescent="0.25">
      <c r="A4" s="1" t="s">
        <v>90</v>
      </c>
      <c r="B4" s="1"/>
      <c r="C4" s="206"/>
      <c r="D4" s="1"/>
      <c r="E4" s="7"/>
    </row>
    <row r="5" spans="1:6" x14ac:dyDescent="0.25">
      <c r="A5" s="1" t="s">
        <v>91</v>
      </c>
      <c r="B5" s="1"/>
      <c r="C5" s="206"/>
      <c r="D5" s="1"/>
      <c r="E5" s="7"/>
    </row>
    <row r="6" spans="1:6" x14ac:dyDescent="0.25">
      <c r="A6" s="1" t="s">
        <v>337</v>
      </c>
      <c r="B6" s="1"/>
      <c r="C6" s="206"/>
      <c r="D6" s="1"/>
      <c r="E6" s="7"/>
    </row>
    <row r="7" spans="1:6" x14ac:dyDescent="0.25">
      <c r="A7" s="206"/>
      <c r="B7" s="1"/>
      <c r="C7" s="1"/>
      <c r="D7" s="1"/>
      <c r="E7" s="7"/>
    </row>
    <row r="8" spans="1:6" x14ac:dyDescent="0.25">
      <c r="A8" s="206"/>
      <c r="B8" s="206" t="s">
        <v>98</v>
      </c>
      <c r="C8" s="4"/>
      <c r="D8" s="1"/>
      <c r="E8" s="7"/>
    </row>
    <row r="9" spans="1:6" x14ac:dyDescent="0.25">
      <c r="A9" s="206"/>
      <c r="B9" s="206" t="s">
        <v>95</v>
      </c>
      <c r="C9" s="4"/>
      <c r="D9" s="1"/>
      <c r="E9" s="7"/>
    </row>
    <row r="10" spans="1:6" x14ac:dyDescent="0.25">
      <c r="A10" s="206"/>
      <c r="B10" s="206" t="s">
        <v>946</v>
      </c>
      <c r="C10" s="1"/>
      <c r="D10" s="1" t="s">
        <v>79</v>
      </c>
      <c r="E10" s="7"/>
    </row>
    <row r="12" spans="1:6" ht="30" x14ac:dyDescent="0.25">
      <c r="A12" s="23" t="s">
        <v>168</v>
      </c>
      <c r="B12" s="23" t="s">
        <v>167</v>
      </c>
      <c r="C12" s="19" t="s">
        <v>169</v>
      </c>
      <c r="D12" s="20" t="s">
        <v>170</v>
      </c>
      <c r="E12" s="13" t="s">
        <v>81</v>
      </c>
      <c r="F12" s="23" t="s">
        <v>82</v>
      </c>
    </row>
    <row r="13" spans="1:6" x14ac:dyDescent="0.25">
      <c r="A13" s="20">
        <v>1</v>
      </c>
      <c r="B13" s="44">
        <v>2</v>
      </c>
      <c r="C13" s="19">
        <v>3</v>
      </c>
      <c r="D13" s="19">
        <v>4</v>
      </c>
      <c r="E13" s="12">
        <v>5</v>
      </c>
      <c r="F13" s="19">
        <v>6</v>
      </c>
    </row>
    <row r="14" spans="1:6" x14ac:dyDescent="0.25">
      <c r="A14" s="20"/>
      <c r="B14" s="45" t="s">
        <v>171</v>
      </c>
      <c r="C14" s="19"/>
      <c r="D14" s="19"/>
      <c r="E14" s="12"/>
      <c r="F14" s="19"/>
    </row>
    <row r="15" spans="1:6" x14ac:dyDescent="0.25">
      <c r="A15" s="20">
        <v>70</v>
      </c>
      <c r="B15" s="45" t="s">
        <v>172</v>
      </c>
      <c r="C15" s="19"/>
      <c r="D15" s="21">
        <v>201</v>
      </c>
      <c r="E15" s="24">
        <f>E16+E17+E18+E19</f>
        <v>71077</v>
      </c>
      <c r="F15" s="24">
        <v>619611</v>
      </c>
    </row>
    <row r="16" spans="1:6" x14ac:dyDescent="0.25">
      <c r="A16" s="20">
        <v>700</v>
      </c>
      <c r="B16" s="45" t="s">
        <v>173</v>
      </c>
      <c r="C16" s="21" t="s">
        <v>378</v>
      </c>
      <c r="D16" s="21">
        <v>202</v>
      </c>
      <c r="E16" s="24">
        <v>9570</v>
      </c>
      <c r="F16" s="16">
        <v>564678</v>
      </c>
    </row>
    <row r="17" spans="1:6" x14ac:dyDescent="0.25">
      <c r="A17" s="20">
        <v>701</v>
      </c>
      <c r="B17" s="45" t="s">
        <v>174</v>
      </c>
      <c r="C17" s="21" t="s">
        <v>379</v>
      </c>
      <c r="D17" s="21">
        <v>203</v>
      </c>
      <c r="E17" s="24">
        <v>50567</v>
      </c>
      <c r="F17" s="16">
        <v>32194</v>
      </c>
    </row>
    <row r="18" spans="1:6" ht="30" x14ac:dyDescent="0.25">
      <c r="A18" s="20">
        <v>702</v>
      </c>
      <c r="B18" s="45" t="s">
        <v>175</v>
      </c>
      <c r="C18" s="21" t="s">
        <v>379</v>
      </c>
      <c r="D18" s="21">
        <v>204</v>
      </c>
      <c r="E18" s="24">
        <v>-1297</v>
      </c>
      <c r="F18" s="16">
        <v>22739</v>
      </c>
    </row>
    <row r="19" spans="1:6" x14ac:dyDescent="0.25">
      <c r="A19" s="20">
        <v>709</v>
      </c>
      <c r="B19" s="45" t="s">
        <v>176</v>
      </c>
      <c r="C19" s="21"/>
      <c r="D19" s="21">
        <v>205</v>
      </c>
      <c r="E19" s="24">
        <v>12237</v>
      </c>
      <c r="F19" s="16">
        <v>0</v>
      </c>
    </row>
    <row r="20" spans="1:6" x14ac:dyDescent="0.25">
      <c r="A20" s="20">
        <v>71</v>
      </c>
      <c r="B20" s="45" t="s">
        <v>177</v>
      </c>
      <c r="C20" s="21" t="s">
        <v>380</v>
      </c>
      <c r="D20" s="21">
        <v>206</v>
      </c>
      <c r="E20" s="24">
        <v>0</v>
      </c>
      <c r="F20" s="16">
        <v>160698</v>
      </c>
    </row>
    <row r="21" spans="1:6" ht="30" x14ac:dyDescent="0.25">
      <c r="A21" s="20">
        <v>710</v>
      </c>
      <c r="B21" s="45" t="s">
        <v>313</v>
      </c>
      <c r="C21" s="21" t="s">
        <v>380</v>
      </c>
      <c r="D21" s="21">
        <v>207</v>
      </c>
      <c r="E21" s="88">
        <v>0</v>
      </c>
      <c r="F21" s="16">
        <v>146753</v>
      </c>
    </row>
    <row r="22" spans="1:6" ht="30" x14ac:dyDescent="0.25">
      <c r="A22" s="20">
        <v>711</v>
      </c>
      <c r="B22" s="45" t="s">
        <v>314</v>
      </c>
      <c r="C22" s="21"/>
      <c r="D22" s="21">
        <v>208</v>
      </c>
      <c r="E22" s="24">
        <v>0</v>
      </c>
      <c r="F22" s="16">
        <v>0</v>
      </c>
    </row>
    <row r="23" spans="1:6" ht="30" x14ac:dyDescent="0.25">
      <c r="A23" s="20">
        <v>712</v>
      </c>
      <c r="B23" s="45" t="s">
        <v>315</v>
      </c>
      <c r="C23" s="21"/>
      <c r="D23" s="21">
        <v>209</v>
      </c>
      <c r="E23" s="24">
        <v>0</v>
      </c>
      <c r="F23" s="16">
        <v>0</v>
      </c>
    </row>
    <row r="24" spans="1:6" x14ac:dyDescent="0.25">
      <c r="A24" s="20">
        <v>713</v>
      </c>
      <c r="B24" s="45" t="s">
        <v>178</v>
      </c>
      <c r="C24" s="21" t="s">
        <v>380</v>
      </c>
      <c r="D24" s="21">
        <v>210</v>
      </c>
      <c r="E24" s="24">
        <v>0</v>
      </c>
      <c r="F24" s="16">
        <v>13945</v>
      </c>
    </row>
    <row r="25" spans="1:6" x14ac:dyDescent="0.25">
      <c r="A25" s="20">
        <v>719</v>
      </c>
      <c r="B25" s="45" t="s">
        <v>179</v>
      </c>
      <c r="C25" s="21" t="s">
        <v>380</v>
      </c>
      <c r="D25" s="21">
        <v>211</v>
      </c>
      <c r="E25" s="24">
        <v>0</v>
      </c>
      <c r="F25" s="16">
        <v>0</v>
      </c>
    </row>
    <row r="26" spans="1:6" x14ac:dyDescent="0.25">
      <c r="A26" s="20">
        <v>60</v>
      </c>
      <c r="B26" s="45" t="s">
        <v>180</v>
      </c>
      <c r="C26" s="21"/>
      <c r="D26" s="21">
        <v>212</v>
      </c>
      <c r="E26" s="24">
        <f>E27+E28</f>
        <v>291635</v>
      </c>
      <c r="F26" s="24">
        <v>306149</v>
      </c>
    </row>
    <row r="27" spans="1:6" x14ac:dyDescent="0.25">
      <c r="A27" s="20">
        <v>600</v>
      </c>
      <c r="B27" s="45" t="s">
        <v>181</v>
      </c>
      <c r="C27" s="21" t="s">
        <v>381</v>
      </c>
      <c r="D27" s="21">
        <v>213</v>
      </c>
      <c r="E27" s="24">
        <v>291635</v>
      </c>
      <c r="F27" s="16">
        <v>300352</v>
      </c>
    </row>
    <row r="28" spans="1:6" x14ac:dyDescent="0.25">
      <c r="A28" s="20">
        <v>601</v>
      </c>
      <c r="B28" s="45" t="s">
        <v>182</v>
      </c>
      <c r="C28" s="21" t="s">
        <v>956</v>
      </c>
      <c r="D28" s="21">
        <v>214</v>
      </c>
      <c r="E28" s="24">
        <v>0</v>
      </c>
      <c r="F28" s="16">
        <v>5797</v>
      </c>
    </row>
    <row r="29" spans="1:6" x14ac:dyDescent="0.25">
      <c r="A29" s="20">
        <v>603</v>
      </c>
      <c r="B29" s="45" t="s">
        <v>183</v>
      </c>
      <c r="C29" s="21"/>
      <c r="D29" s="21">
        <v>215</v>
      </c>
      <c r="E29" s="24">
        <v>0</v>
      </c>
      <c r="F29" s="16">
        <v>0</v>
      </c>
    </row>
    <row r="30" spans="1:6" x14ac:dyDescent="0.25">
      <c r="A30" s="20">
        <v>605</v>
      </c>
      <c r="B30" s="45" t="s">
        <v>184</v>
      </c>
      <c r="C30" s="21"/>
      <c r="D30" s="21">
        <v>216</v>
      </c>
      <c r="E30" s="24">
        <v>0</v>
      </c>
      <c r="F30" s="16">
        <v>0</v>
      </c>
    </row>
    <row r="31" spans="1:6" x14ac:dyDescent="0.25">
      <c r="A31" s="20">
        <v>607</v>
      </c>
      <c r="B31" s="45" t="s">
        <v>185</v>
      </c>
      <c r="C31" s="21"/>
      <c r="D31" s="21">
        <v>217</v>
      </c>
      <c r="E31" s="24">
        <v>0</v>
      </c>
      <c r="F31" s="16">
        <v>0</v>
      </c>
    </row>
    <row r="32" spans="1:6" x14ac:dyDescent="0.25">
      <c r="A32" s="20" t="s">
        <v>31</v>
      </c>
      <c r="B32" s="45" t="s">
        <v>186</v>
      </c>
      <c r="C32" s="21"/>
      <c r="D32" s="21">
        <v>218</v>
      </c>
      <c r="E32" s="24">
        <v>0</v>
      </c>
      <c r="F32" s="16">
        <v>0</v>
      </c>
    </row>
    <row r="33" spans="1:6" x14ac:dyDescent="0.25">
      <c r="A33" s="20">
        <v>61</v>
      </c>
      <c r="B33" s="45" t="s">
        <v>187</v>
      </c>
      <c r="C33" s="21" t="s">
        <v>380</v>
      </c>
      <c r="D33" s="21">
        <v>219</v>
      </c>
      <c r="E33" s="24">
        <v>0</v>
      </c>
      <c r="F33" s="24">
        <v>38</v>
      </c>
    </row>
    <row r="34" spans="1:6" ht="30" x14ac:dyDescent="0.25">
      <c r="A34" s="20">
        <v>610</v>
      </c>
      <c r="B34" s="45" t="s">
        <v>316</v>
      </c>
      <c r="C34" s="21" t="s">
        <v>380</v>
      </c>
      <c r="D34" s="21">
        <v>220</v>
      </c>
      <c r="E34" s="24">
        <v>0</v>
      </c>
      <c r="F34" s="16">
        <v>0</v>
      </c>
    </row>
    <row r="35" spans="1:6" ht="30" x14ac:dyDescent="0.25">
      <c r="A35" s="20">
        <v>611</v>
      </c>
      <c r="B35" s="45" t="s">
        <v>317</v>
      </c>
      <c r="C35" s="21"/>
      <c r="D35" s="21">
        <v>221</v>
      </c>
      <c r="E35" s="24">
        <v>0</v>
      </c>
      <c r="F35" s="16">
        <v>0</v>
      </c>
    </row>
    <row r="36" spans="1:6" ht="30" x14ac:dyDescent="0.25">
      <c r="A36" s="20">
        <v>612</v>
      </c>
      <c r="B36" s="45" t="s">
        <v>318</v>
      </c>
      <c r="C36" s="21"/>
      <c r="D36" s="21">
        <v>222</v>
      </c>
      <c r="E36" s="24">
        <v>0</v>
      </c>
      <c r="F36" s="16">
        <v>0</v>
      </c>
    </row>
    <row r="37" spans="1:6" x14ac:dyDescent="0.25">
      <c r="A37" s="20">
        <v>613</v>
      </c>
      <c r="B37" s="45" t="s">
        <v>188</v>
      </c>
      <c r="C37" s="21" t="s">
        <v>380</v>
      </c>
      <c r="D37" s="21">
        <v>223</v>
      </c>
      <c r="E37" s="24">
        <v>0</v>
      </c>
      <c r="F37" s="16">
        <v>38</v>
      </c>
    </row>
    <row r="38" spans="1:6" x14ac:dyDescent="0.25">
      <c r="A38" s="20">
        <v>619</v>
      </c>
      <c r="B38" s="45" t="s">
        <v>189</v>
      </c>
      <c r="C38" s="21" t="s">
        <v>380</v>
      </c>
      <c r="D38" s="21">
        <v>224</v>
      </c>
      <c r="E38" s="24">
        <v>0</v>
      </c>
      <c r="F38" s="16">
        <v>0</v>
      </c>
    </row>
    <row r="39" spans="1:6" x14ac:dyDescent="0.25">
      <c r="A39" s="20"/>
      <c r="B39" s="45" t="s">
        <v>190</v>
      </c>
      <c r="C39" s="21"/>
      <c r="D39" s="21">
        <v>225</v>
      </c>
      <c r="E39" s="24">
        <v>0</v>
      </c>
      <c r="F39" s="16">
        <v>0</v>
      </c>
    </row>
    <row r="40" spans="1:6" x14ac:dyDescent="0.25">
      <c r="A40" s="20">
        <v>739</v>
      </c>
      <c r="B40" s="45" t="s">
        <v>191</v>
      </c>
      <c r="C40" s="21"/>
      <c r="D40" s="21">
        <v>226</v>
      </c>
      <c r="E40" s="24">
        <v>0</v>
      </c>
      <c r="F40" s="16">
        <v>0</v>
      </c>
    </row>
    <row r="41" spans="1:6" x14ac:dyDescent="0.25">
      <c r="A41" s="20"/>
      <c r="B41" s="45" t="s">
        <v>192</v>
      </c>
      <c r="C41" s="21"/>
      <c r="D41" s="21">
        <v>227</v>
      </c>
      <c r="E41" s="24">
        <v>0</v>
      </c>
      <c r="F41" s="16">
        <v>0</v>
      </c>
    </row>
    <row r="42" spans="1:6" x14ac:dyDescent="0.25">
      <c r="A42" s="20">
        <v>630</v>
      </c>
      <c r="B42" s="45" t="s">
        <v>193</v>
      </c>
      <c r="C42" s="21"/>
      <c r="D42" s="21">
        <v>228</v>
      </c>
      <c r="E42" s="24">
        <v>0</v>
      </c>
      <c r="F42" s="16">
        <v>0</v>
      </c>
    </row>
    <row r="43" spans="1:6" x14ac:dyDescent="0.25">
      <c r="A43" s="20">
        <v>631</v>
      </c>
      <c r="B43" s="45" t="s">
        <v>194</v>
      </c>
      <c r="C43" s="21"/>
      <c r="D43" s="21">
        <v>229</v>
      </c>
      <c r="E43" s="24">
        <v>0</v>
      </c>
      <c r="F43" s="16">
        <v>0</v>
      </c>
    </row>
    <row r="44" spans="1:6" x14ac:dyDescent="0.25">
      <c r="A44" s="20"/>
      <c r="B44" s="45" t="s">
        <v>195</v>
      </c>
      <c r="C44" s="21"/>
      <c r="D44" s="21"/>
      <c r="E44" s="24">
        <v>0</v>
      </c>
      <c r="F44" s="16">
        <v>0</v>
      </c>
    </row>
    <row r="45" spans="1:6" x14ac:dyDescent="0.25">
      <c r="A45" s="20"/>
      <c r="B45" s="45" t="s">
        <v>196</v>
      </c>
      <c r="C45" s="21"/>
      <c r="D45" s="21">
        <v>230</v>
      </c>
      <c r="E45" s="24">
        <v>0</v>
      </c>
      <c r="F45" s="24">
        <v>474122</v>
      </c>
    </row>
    <row r="46" spans="1:6" x14ac:dyDescent="0.25">
      <c r="A46" s="20"/>
      <c r="B46" s="45" t="s">
        <v>449</v>
      </c>
      <c r="C46" s="21"/>
      <c r="D46" s="21">
        <v>231</v>
      </c>
      <c r="E46" s="24">
        <f>E26-E15</f>
        <v>220558</v>
      </c>
      <c r="F46" s="16">
        <v>0</v>
      </c>
    </row>
    <row r="47" spans="1:6" x14ac:dyDescent="0.25">
      <c r="A47" s="20"/>
      <c r="B47" s="45" t="s">
        <v>197</v>
      </c>
      <c r="C47" s="21"/>
      <c r="D47" s="21"/>
      <c r="E47" s="24">
        <v>0</v>
      </c>
      <c r="F47" s="16">
        <v>0</v>
      </c>
    </row>
    <row r="48" spans="1:6" x14ac:dyDescent="0.25">
      <c r="A48" s="20"/>
      <c r="B48" s="45" t="s">
        <v>198</v>
      </c>
      <c r="C48" s="21" t="s">
        <v>382</v>
      </c>
      <c r="D48" s="21">
        <v>232</v>
      </c>
      <c r="E48" s="24">
        <f>E49+E51</f>
        <v>2591713</v>
      </c>
      <c r="F48" s="24">
        <v>2851001</v>
      </c>
    </row>
    <row r="49" spans="1:6" ht="45" x14ac:dyDescent="0.25">
      <c r="A49" s="20" t="s">
        <v>32</v>
      </c>
      <c r="B49" s="45" t="s">
        <v>199</v>
      </c>
      <c r="C49" s="21" t="s">
        <v>382</v>
      </c>
      <c r="D49" s="21" t="s">
        <v>38</v>
      </c>
      <c r="E49" s="24">
        <v>2293373</v>
      </c>
      <c r="F49" s="16">
        <v>2760650</v>
      </c>
    </row>
    <row r="50" spans="1:6" ht="45" x14ac:dyDescent="0.25">
      <c r="A50" s="20" t="s">
        <v>33</v>
      </c>
      <c r="B50" s="45" t="s">
        <v>200</v>
      </c>
      <c r="C50" s="21"/>
      <c r="D50" s="21" t="s">
        <v>39</v>
      </c>
      <c r="E50" s="24">
        <v>0</v>
      </c>
      <c r="F50" s="16">
        <v>0</v>
      </c>
    </row>
    <row r="51" spans="1:6" x14ac:dyDescent="0.25">
      <c r="A51" s="20">
        <v>722</v>
      </c>
      <c r="B51" s="45" t="s">
        <v>201</v>
      </c>
      <c r="C51" s="21" t="s">
        <v>382</v>
      </c>
      <c r="D51" s="21">
        <v>235</v>
      </c>
      <c r="E51" s="24">
        <v>298340</v>
      </c>
      <c r="F51" s="46">
        <v>90351</v>
      </c>
    </row>
    <row r="52" spans="1:6" x14ac:dyDescent="0.25">
      <c r="A52" s="20">
        <v>723</v>
      </c>
      <c r="B52" s="45" t="s">
        <v>202</v>
      </c>
      <c r="C52" s="21"/>
      <c r="D52" s="21">
        <v>236</v>
      </c>
      <c r="E52" s="24">
        <v>0</v>
      </c>
      <c r="F52" s="16">
        <v>0</v>
      </c>
    </row>
    <row r="53" spans="1:6" ht="30" x14ac:dyDescent="0.25">
      <c r="A53" s="20" t="s">
        <v>34</v>
      </c>
      <c r="B53" s="45" t="s">
        <v>203</v>
      </c>
      <c r="C53" s="21"/>
      <c r="D53" s="21">
        <v>237</v>
      </c>
      <c r="E53" s="16">
        <v>0</v>
      </c>
      <c r="F53" s="16">
        <v>0</v>
      </c>
    </row>
    <row r="54" spans="1:6" x14ac:dyDescent="0.25">
      <c r="A54" s="20">
        <v>729</v>
      </c>
      <c r="B54" s="45" t="s">
        <v>204</v>
      </c>
      <c r="C54" s="21"/>
      <c r="D54" s="21">
        <v>238</v>
      </c>
      <c r="E54" s="24">
        <v>0</v>
      </c>
      <c r="F54" s="16">
        <v>0</v>
      </c>
    </row>
    <row r="55" spans="1:6" x14ac:dyDescent="0.25">
      <c r="A55" s="20"/>
      <c r="B55" s="45" t="s">
        <v>205</v>
      </c>
      <c r="C55" s="21" t="s">
        <v>382</v>
      </c>
      <c r="D55" s="21">
        <v>239</v>
      </c>
      <c r="E55" s="24">
        <f>E56+E58</f>
        <v>2219845</v>
      </c>
      <c r="F55" s="24">
        <v>2117153</v>
      </c>
    </row>
    <row r="56" spans="1:6" ht="45" x14ac:dyDescent="0.25">
      <c r="A56" s="20" t="s">
        <v>35</v>
      </c>
      <c r="B56" s="45" t="s">
        <v>206</v>
      </c>
      <c r="C56" s="21" t="s">
        <v>382</v>
      </c>
      <c r="D56" s="21" t="s">
        <v>40</v>
      </c>
      <c r="E56" s="24">
        <v>1835517</v>
      </c>
      <c r="F56" s="16">
        <v>2039262</v>
      </c>
    </row>
    <row r="57" spans="1:6" ht="45" x14ac:dyDescent="0.25">
      <c r="A57" s="20" t="s">
        <v>36</v>
      </c>
      <c r="B57" s="45" t="s">
        <v>207</v>
      </c>
      <c r="C57" s="21"/>
      <c r="D57" s="21" t="s">
        <v>41</v>
      </c>
      <c r="E57" s="24">
        <v>0</v>
      </c>
      <c r="F57" s="16">
        <v>0</v>
      </c>
    </row>
    <row r="58" spans="1:6" x14ac:dyDescent="0.25">
      <c r="A58" s="20">
        <v>622</v>
      </c>
      <c r="B58" s="45" t="s">
        <v>208</v>
      </c>
      <c r="C58" s="21" t="s">
        <v>455</v>
      </c>
      <c r="D58" s="21">
        <v>242</v>
      </c>
      <c r="E58" s="24">
        <v>384328</v>
      </c>
      <c r="F58" s="16">
        <v>77891</v>
      </c>
    </row>
    <row r="59" spans="1:6" x14ac:dyDescent="0.25">
      <c r="A59" s="20">
        <v>623</v>
      </c>
      <c r="B59" s="45" t="s">
        <v>209</v>
      </c>
      <c r="C59" s="21"/>
      <c r="D59" s="21">
        <v>243</v>
      </c>
      <c r="E59" s="24">
        <v>0</v>
      </c>
      <c r="F59" s="16">
        <v>0</v>
      </c>
    </row>
    <row r="60" spans="1:6" ht="30" x14ac:dyDescent="0.25">
      <c r="A60" s="20" t="s">
        <v>37</v>
      </c>
      <c r="B60" s="45" t="s">
        <v>333</v>
      </c>
      <c r="C60" s="21"/>
      <c r="D60" s="21">
        <v>244</v>
      </c>
      <c r="E60" s="16">
        <v>0</v>
      </c>
      <c r="F60" s="16">
        <v>0</v>
      </c>
    </row>
    <row r="61" spans="1:6" ht="30" x14ac:dyDescent="0.25">
      <c r="A61" s="20">
        <v>628</v>
      </c>
      <c r="B61" s="45" t="s">
        <v>334</v>
      </c>
      <c r="C61" s="21"/>
      <c r="D61" s="21">
        <v>245</v>
      </c>
      <c r="E61" s="24">
        <v>0</v>
      </c>
      <c r="F61" s="16">
        <v>0</v>
      </c>
    </row>
    <row r="62" spans="1:6" x14ac:dyDescent="0.25">
      <c r="A62" s="20">
        <v>629</v>
      </c>
      <c r="B62" s="45" t="s">
        <v>210</v>
      </c>
      <c r="C62" s="21"/>
      <c r="D62" s="21">
        <v>246</v>
      </c>
      <c r="E62" s="24">
        <v>0</v>
      </c>
      <c r="F62" s="16">
        <v>0</v>
      </c>
    </row>
    <row r="63" spans="1:6" ht="30" x14ac:dyDescent="0.25">
      <c r="A63" s="20"/>
      <c r="B63" s="45" t="s">
        <v>335</v>
      </c>
      <c r="C63" s="21"/>
      <c r="D63" s="21"/>
      <c r="E63" s="24">
        <v>0</v>
      </c>
      <c r="F63" s="16">
        <v>0</v>
      </c>
    </row>
    <row r="64" spans="1:6" x14ac:dyDescent="0.25">
      <c r="A64" s="20"/>
      <c r="B64" s="45" t="s">
        <v>211</v>
      </c>
      <c r="C64" s="21"/>
      <c r="D64" s="21">
        <v>247</v>
      </c>
      <c r="E64" s="24">
        <f>E48-E55</f>
        <v>371868</v>
      </c>
      <c r="F64" s="24">
        <v>733848</v>
      </c>
    </row>
    <row r="65" spans="1:6" x14ac:dyDescent="0.25">
      <c r="A65" s="20"/>
      <c r="B65" s="45" t="s">
        <v>212</v>
      </c>
      <c r="C65" s="21"/>
      <c r="D65" s="21">
        <v>248</v>
      </c>
      <c r="E65" s="24">
        <v>0</v>
      </c>
      <c r="F65" s="16">
        <v>0</v>
      </c>
    </row>
    <row r="66" spans="1:6" x14ac:dyDescent="0.25">
      <c r="A66" s="20"/>
      <c r="B66" s="45" t="s">
        <v>319</v>
      </c>
      <c r="C66" s="21"/>
      <c r="D66" s="21"/>
      <c r="E66" s="24">
        <v>0</v>
      </c>
      <c r="F66" s="16">
        <v>0</v>
      </c>
    </row>
    <row r="67" spans="1:6" x14ac:dyDescent="0.25">
      <c r="A67" s="20"/>
      <c r="B67" s="45" t="s">
        <v>213</v>
      </c>
      <c r="C67" s="21" t="s">
        <v>382</v>
      </c>
      <c r="D67" s="21">
        <v>249</v>
      </c>
      <c r="E67" s="24">
        <f>E64-E46</f>
        <v>151310</v>
      </c>
      <c r="F67" s="24">
        <v>1207970</v>
      </c>
    </row>
    <row r="68" spans="1:6" x14ac:dyDescent="0.25">
      <c r="A68" s="20"/>
      <c r="B68" s="45" t="s">
        <v>214</v>
      </c>
      <c r="C68" s="21"/>
      <c r="D68" s="21">
        <v>250</v>
      </c>
      <c r="E68" s="24">
        <v>0</v>
      </c>
      <c r="F68" s="16">
        <v>0</v>
      </c>
    </row>
    <row r="69" spans="1:6" x14ac:dyDescent="0.25">
      <c r="A69" s="20"/>
      <c r="B69" s="45" t="s">
        <v>215</v>
      </c>
      <c r="C69" s="21"/>
      <c r="D69" s="21">
        <v>251</v>
      </c>
      <c r="E69" s="24">
        <v>0</v>
      </c>
      <c r="F69" s="16">
        <v>0</v>
      </c>
    </row>
    <row r="70" spans="1:6" x14ac:dyDescent="0.25">
      <c r="A70" s="20">
        <v>821</v>
      </c>
      <c r="B70" s="45" t="s">
        <v>216</v>
      </c>
      <c r="C70" s="21"/>
      <c r="D70" s="21">
        <v>252</v>
      </c>
      <c r="E70" s="24">
        <v>0</v>
      </c>
      <c r="F70" s="16">
        <v>0</v>
      </c>
    </row>
    <row r="71" spans="1:6" x14ac:dyDescent="0.25">
      <c r="A71" s="20">
        <v>822</v>
      </c>
      <c r="B71" s="45" t="s">
        <v>217</v>
      </c>
      <c r="C71" s="21"/>
      <c r="D71" s="21">
        <v>253</v>
      </c>
      <c r="E71" s="24">
        <v>0</v>
      </c>
      <c r="F71" s="16">
        <v>0</v>
      </c>
    </row>
    <row r="72" spans="1:6" x14ac:dyDescent="0.25">
      <c r="A72" s="20"/>
      <c r="B72" s="45" t="s">
        <v>291</v>
      </c>
      <c r="C72" s="21"/>
      <c r="D72" s="21"/>
      <c r="E72" s="24">
        <v>0</v>
      </c>
      <c r="F72" s="16">
        <v>0</v>
      </c>
    </row>
    <row r="73" spans="1:6" x14ac:dyDescent="0.25">
      <c r="A73" s="20"/>
      <c r="B73" s="45" t="s">
        <v>218</v>
      </c>
      <c r="C73" s="21" t="s">
        <v>382</v>
      </c>
      <c r="D73" s="21">
        <v>254</v>
      </c>
      <c r="E73" s="24">
        <f>E67</f>
        <v>151310</v>
      </c>
      <c r="F73" s="24">
        <v>1207970</v>
      </c>
    </row>
    <row r="74" spans="1:6" x14ac:dyDescent="0.25">
      <c r="A74" s="20"/>
      <c r="B74" s="45" t="s">
        <v>219</v>
      </c>
      <c r="C74" s="21"/>
      <c r="D74" s="21">
        <v>255</v>
      </c>
      <c r="E74" s="24">
        <v>0</v>
      </c>
      <c r="F74" s="16">
        <v>0</v>
      </c>
    </row>
    <row r="75" spans="1:6" x14ac:dyDescent="0.25">
      <c r="A75" s="20"/>
      <c r="B75" s="45"/>
      <c r="C75" s="21"/>
      <c r="D75" s="21"/>
      <c r="E75" s="24">
        <v>0</v>
      </c>
      <c r="F75" s="16">
        <v>0</v>
      </c>
    </row>
    <row r="76" spans="1:6" x14ac:dyDescent="0.25">
      <c r="A76" s="20"/>
      <c r="B76" s="45" t="s">
        <v>292</v>
      </c>
      <c r="C76" s="21"/>
      <c r="D76" s="21"/>
      <c r="E76" s="24">
        <v>0</v>
      </c>
      <c r="F76" s="16">
        <v>0</v>
      </c>
    </row>
    <row r="77" spans="1:6" x14ac:dyDescent="0.25">
      <c r="A77" s="20"/>
      <c r="B77" s="45" t="s">
        <v>220</v>
      </c>
      <c r="C77" s="21"/>
      <c r="D77" s="21">
        <v>256</v>
      </c>
      <c r="E77" s="24">
        <f>E78</f>
        <v>2023</v>
      </c>
      <c r="F77" s="24">
        <v>-6720</v>
      </c>
    </row>
    <row r="78" spans="1:6" ht="30" x14ac:dyDescent="0.25">
      <c r="A78" s="20"/>
      <c r="B78" s="45" t="s">
        <v>221</v>
      </c>
      <c r="C78" s="21"/>
      <c r="D78" s="21">
        <v>257</v>
      </c>
      <c r="E78" s="24">
        <f>E79</f>
        <v>2023</v>
      </c>
      <c r="F78" s="24">
        <v>-6720</v>
      </c>
    </row>
    <row r="79" spans="1:6" ht="42" customHeight="1" x14ac:dyDescent="0.25">
      <c r="A79" s="23" t="s">
        <v>236</v>
      </c>
      <c r="B79" s="45" t="s">
        <v>222</v>
      </c>
      <c r="C79" s="21"/>
      <c r="D79" s="21" t="s">
        <v>42</v>
      </c>
      <c r="E79" s="24">
        <f>'1'!E80-'1'!F80</f>
        <v>2023</v>
      </c>
      <c r="F79" s="16">
        <v>-6720</v>
      </c>
    </row>
    <row r="80" spans="1:6" ht="48" customHeight="1" x14ac:dyDescent="0.25">
      <c r="A80" s="23" t="s">
        <v>237</v>
      </c>
      <c r="B80" s="45" t="s">
        <v>223</v>
      </c>
      <c r="C80" s="21"/>
      <c r="D80" s="21">
        <v>259</v>
      </c>
      <c r="E80" s="24">
        <v>0</v>
      </c>
      <c r="F80" s="16">
        <v>0</v>
      </c>
    </row>
    <row r="81" spans="1:6" ht="44.25" customHeight="1" x14ac:dyDescent="0.25">
      <c r="A81" s="23" t="s">
        <v>238</v>
      </c>
      <c r="B81" s="45" t="s">
        <v>224</v>
      </c>
      <c r="C81" s="21"/>
      <c r="D81" s="21">
        <v>260</v>
      </c>
      <c r="E81" s="24">
        <v>0</v>
      </c>
      <c r="F81" s="16">
        <v>0</v>
      </c>
    </row>
    <row r="82" spans="1:6" x14ac:dyDescent="0.25">
      <c r="A82" s="23" t="s">
        <v>239</v>
      </c>
      <c r="B82" s="45" t="s">
        <v>225</v>
      </c>
      <c r="C82" s="21"/>
      <c r="D82" s="21">
        <v>261</v>
      </c>
      <c r="E82" s="24">
        <v>0</v>
      </c>
      <c r="F82" s="16">
        <v>0</v>
      </c>
    </row>
    <row r="83" spans="1:6" ht="30" x14ac:dyDescent="0.25">
      <c r="A83" s="20"/>
      <c r="B83" s="45" t="s">
        <v>226</v>
      </c>
      <c r="C83" s="21"/>
      <c r="D83" s="21">
        <v>262</v>
      </c>
      <c r="E83" s="24">
        <v>0</v>
      </c>
      <c r="F83" s="16">
        <v>0</v>
      </c>
    </row>
    <row r="84" spans="1:6" ht="30" x14ac:dyDescent="0.25">
      <c r="A84" s="23" t="s">
        <v>236</v>
      </c>
      <c r="B84" s="45" t="s">
        <v>227</v>
      </c>
      <c r="C84" s="21"/>
      <c r="D84" s="21" t="s">
        <v>43</v>
      </c>
      <c r="E84" s="24">
        <v>0</v>
      </c>
      <c r="F84" s="16">
        <v>0</v>
      </c>
    </row>
    <row r="85" spans="1:6" ht="30" x14ac:dyDescent="0.25">
      <c r="A85" s="23" t="s">
        <v>238</v>
      </c>
      <c r="B85" s="45" t="s">
        <v>228</v>
      </c>
      <c r="C85" s="21"/>
      <c r="D85" s="21">
        <v>264</v>
      </c>
      <c r="E85" s="24">
        <v>0</v>
      </c>
      <c r="F85" s="16">
        <v>0</v>
      </c>
    </row>
    <row r="86" spans="1:6" x14ac:dyDescent="0.25">
      <c r="A86" s="20" t="s">
        <v>239</v>
      </c>
      <c r="B86" s="45" t="s">
        <v>229</v>
      </c>
      <c r="C86" s="21"/>
      <c r="D86" s="21">
        <v>265</v>
      </c>
      <c r="E86" s="24">
        <v>0</v>
      </c>
      <c r="F86" s="16">
        <v>0</v>
      </c>
    </row>
    <row r="87" spans="1:6" ht="30" x14ac:dyDescent="0.25">
      <c r="A87" s="20"/>
      <c r="B87" s="45" t="s">
        <v>230</v>
      </c>
      <c r="C87" s="21"/>
      <c r="D87" s="21"/>
      <c r="E87" s="24">
        <v>0</v>
      </c>
      <c r="F87" s="16">
        <v>0</v>
      </c>
    </row>
    <row r="88" spans="1:6" x14ac:dyDescent="0.25">
      <c r="A88" s="20"/>
      <c r="B88" s="45" t="s">
        <v>231</v>
      </c>
      <c r="C88" s="21" t="s">
        <v>957</v>
      </c>
      <c r="D88" s="21">
        <v>266</v>
      </c>
      <c r="E88" s="88">
        <f>E73+E77</f>
        <v>153333</v>
      </c>
      <c r="F88" s="24">
        <v>1201250</v>
      </c>
    </row>
    <row r="89" spans="1:6" x14ac:dyDescent="0.25">
      <c r="A89" s="20"/>
      <c r="B89" s="45" t="s">
        <v>232</v>
      </c>
      <c r="C89" s="21"/>
      <c r="D89" s="21">
        <v>267</v>
      </c>
      <c r="E89" s="24">
        <v>0</v>
      </c>
      <c r="F89" s="16">
        <v>0</v>
      </c>
    </row>
    <row r="90" spans="1:6" x14ac:dyDescent="0.25">
      <c r="A90" s="20"/>
      <c r="B90" s="45" t="s">
        <v>233</v>
      </c>
      <c r="C90" s="21"/>
      <c r="D90" s="21"/>
      <c r="E90" s="24">
        <v>0</v>
      </c>
      <c r="F90" s="16">
        <v>0</v>
      </c>
    </row>
    <row r="91" spans="1:6" x14ac:dyDescent="0.25">
      <c r="A91" s="20"/>
      <c r="B91" s="45" t="s">
        <v>234</v>
      </c>
      <c r="C91" s="21" t="s">
        <v>957</v>
      </c>
      <c r="D91" s="21">
        <v>268</v>
      </c>
      <c r="E91" s="27">
        <v>3.0290639512124639E-2</v>
      </c>
      <c r="F91" s="29">
        <v>0.23931772337824989</v>
      </c>
    </row>
    <row r="92" spans="1:6" x14ac:dyDescent="0.25">
      <c r="A92" s="20"/>
      <c r="B92" s="45" t="s">
        <v>235</v>
      </c>
      <c r="C92" s="21" t="s">
        <v>957</v>
      </c>
      <c r="D92" s="19">
        <v>269</v>
      </c>
      <c r="E92" s="27">
        <f>E91</f>
        <v>3.0290639512124639E-2</v>
      </c>
      <c r="F92" s="29">
        <v>0.23931772337824989</v>
      </c>
    </row>
    <row r="95" spans="1:6" ht="42" customHeight="1" x14ac:dyDescent="0.25">
      <c r="A95" s="5" t="s">
        <v>83</v>
      </c>
      <c r="B95" s="215" t="s">
        <v>85</v>
      </c>
      <c r="C95" s="215"/>
      <c r="D95" s="5" t="s">
        <v>84</v>
      </c>
      <c r="E95" s="216" t="s">
        <v>86</v>
      </c>
      <c r="F95" s="216"/>
    </row>
    <row r="96" spans="1:6" x14ac:dyDescent="0.25">
      <c r="A96" s="5" t="s">
        <v>943</v>
      </c>
      <c r="B96" s="217" t="s">
        <v>457</v>
      </c>
      <c r="C96" s="217"/>
      <c r="D96" s="5"/>
      <c r="E96" s="213" t="s">
        <v>370</v>
      </c>
      <c r="F96" s="213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selection activeCell="G36" sqref="G36"/>
    </sheetView>
  </sheetViews>
  <sheetFormatPr defaultRowHeight="15" x14ac:dyDescent="0.25"/>
  <cols>
    <col min="1" max="1" width="11.7109375" style="18" customWidth="1"/>
    <col min="2" max="2" width="54.5703125" style="18" customWidth="1"/>
    <col min="3" max="3" width="9.140625" style="18"/>
    <col min="4" max="4" width="16.28515625" style="18" bestFit="1" customWidth="1"/>
    <col min="5" max="5" width="16.85546875" style="18" bestFit="1" customWidth="1"/>
    <col min="6" max="16384" width="9.140625" style="18"/>
  </cols>
  <sheetData>
    <row r="1" spans="1:5" ht="39" x14ac:dyDescent="0.25">
      <c r="A1" s="25" t="s">
        <v>87</v>
      </c>
      <c r="B1" s="26" t="s">
        <v>369</v>
      </c>
      <c r="C1" s="1"/>
      <c r="D1" s="72"/>
      <c r="E1" s="1"/>
    </row>
    <row r="2" spans="1:5" x14ac:dyDescent="0.25">
      <c r="A2" s="1" t="s">
        <v>88</v>
      </c>
      <c r="B2" s="6"/>
      <c r="C2" s="1"/>
      <c r="D2" s="72"/>
      <c r="E2" s="1"/>
    </row>
    <row r="3" spans="1:5" x14ac:dyDescent="0.25">
      <c r="A3" s="1" t="s">
        <v>89</v>
      </c>
      <c r="B3" s="6"/>
      <c r="C3" s="1"/>
      <c r="D3" s="72"/>
      <c r="E3" s="1"/>
    </row>
    <row r="4" spans="1:5" x14ac:dyDescent="0.25">
      <c r="A4" s="1" t="s">
        <v>90</v>
      </c>
      <c r="B4" s="6"/>
      <c r="C4" s="1"/>
      <c r="D4" s="72"/>
      <c r="E4" s="1"/>
    </row>
    <row r="5" spans="1:5" x14ac:dyDescent="0.25">
      <c r="A5" s="1" t="s">
        <v>91</v>
      </c>
      <c r="B5" s="6"/>
      <c r="C5" s="1"/>
      <c r="D5" s="72"/>
      <c r="E5" s="1"/>
    </row>
    <row r="6" spans="1:5" x14ac:dyDescent="0.25">
      <c r="A6" s="1" t="s">
        <v>337</v>
      </c>
      <c r="B6" s="6"/>
      <c r="C6" s="1"/>
      <c r="D6" s="72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72" t="s">
        <v>94</v>
      </c>
      <c r="C8" s="1"/>
      <c r="D8" s="1"/>
      <c r="E8" s="1"/>
    </row>
    <row r="9" spans="1:5" x14ac:dyDescent="0.25">
      <c r="A9" s="1"/>
      <c r="B9" s="72" t="s">
        <v>947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9" t="s">
        <v>80</v>
      </c>
      <c r="B12" s="19" t="s">
        <v>167</v>
      </c>
      <c r="C12" s="19" t="s">
        <v>170</v>
      </c>
      <c r="D12" s="19" t="s">
        <v>81</v>
      </c>
      <c r="E12" s="19" t="s">
        <v>82</v>
      </c>
    </row>
    <row r="13" spans="1:5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</row>
    <row r="14" spans="1:5" x14ac:dyDescent="0.25">
      <c r="A14" s="20"/>
      <c r="B14" s="19"/>
      <c r="C14" s="19"/>
      <c r="D14" s="19"/>
      <c r="E14" s="19"/>
    </row>
    <row r="15" spans="1:5" x14ac:dyDescent="0.25">
      <c r="A15" s="20">
        <v>1</v>
      </c>
      <c r="B15" s="19" t="s">
        <v>240</v>
      </c>
      <c r="C15" s="19">
        <v>301</v>
      </c>
      <c r="D15" s="16">
        <f>'1'!F92</f>
        <v>35593849</v>
      </c>
      <c r="E15" s="16">
        <v>36525758</v>
      </c>
    </row>
    <row r="16" spans="1:5" x14ac:dyDescent="0.25">
      <c r="A16" s="20"/>
      <c r="B16" s="19"/>
      <c r="C16" s="19"/>
      <c r="D16" s="16"/>
      <c r="E16" s="16"/>
    </row>
    <row r="17" spans="1:9" ht="30" x14ac:dyDescent="0.25">
      <c r="A17" s="20">
        <v>2</v>
      </c>
      <c r="B17" s="45" t="s">
        <v>241</v>
      </c>
      <c r="C17" s="19">
        <v>302</v>
      </c>
      <c r="D17" s="16">
        <v>0</v>
      </c>
      <c r="E17" s="16">
        <v>0</v>
      </c>
    </row>
    <row r="18" spans="1:9" ht="30" x14ac:dyDescent="0.25">
      <c r="A18" s="20">
        <v>3</v>
      </c>
      <c r="B18" s="45" t="s">
        <v>242</v>
      </c>
      <c r="C18" s="19">
        <v>303</v>
      </c>
      <c r="D18" s="16">
        <v>0</v>
      </c>
      <c r="E18" s="16">
        <v>0</v>
      </c>
    </row>
    <row r="19" spans="1:9" ht="45" x14ac:dyDescent="0.25">
      <c r="A19" s="20" t="s">
        <v>44</v>
      </c>
      <c r="B19" s="45" t="s">
        <v>243</v>
      </c>
      <c r="C19" s="21" t="s">
        <v>45</v>
      </c>
      <c r="D19" s="16">
        <f>D15</f>
        <v>35593849</v>
      </c>
      <c r="E19" s="16">
        <v>36525758</v>
      </c>
    </row>
    <row r="20" spans="1:9" x14ac:dyDescent="0.25">
      <c r="A20" s="20"/>
      <c r="B20" s="19"/>
      <c r="C20" s="19"/>
      <c r="D20" s="16">
        <v>0</v>
      </c>
      <c r="E20" s="16">
        <v>0</v>
      </c>
    </row>
    <row r="21" spans="1:9" x14ac:dyDescent="0.25">
      <c r="A21" s="20">
        <v>5</v>
      </c>
      <c r="B21" s="19" t="s">
        <v>244</v>
      </c>
      <c r="C21" s="19">
        <v>305</v>
      </c>
      <c r="D21" s="16">
        <f>'2'!E73</f>
        <v>151310</v>
      </c>
      <c r="E21" s="16">
        <v>1207970</v>
      </c>
    </row>
    <row r="22" spans="1:9" x14ac:dyDescent="0.25">
      <c r="A22" s="20">
        <v>6</v>
      </c>
      <c r="B22" s="19" t="s">
        <v>245</v>
      </c>
      <c r="C22" s="19">
        <v>306</v>
      </c>
      <c r="D22" s="16">
        <f>'2'!E77</f>
        <v>2023</v>
      </c>
      <c r="E22" s="16">
        <v>-6720</v>
      </c>
    </row>
    <row r="23" spans="1:9" x14ac:dyDescent="0.25">
      <c r="A23" s="20">
        <v>7</v>
      </c>
      <c r="B23" s="19" t="s">
        <v>246</v>
      </c>
      <c r="C23" s="19">
        <v>307</v>
      </c>
      <c r="D23" s="16">
        <f>D21+D22</f>
        <v>153333</v>
      </c>
      <c r="E23" s="16">
        <v>1201250</v>
      </c>
    </row>
    <row r="24" spans="1:9" x14ac:dyDescent="0.25">
      <c r="A24" s="20"/>
      <c r="B24" s="19"/>
      <c r="C24" s="19"/>
      <c r="D24" s="16">
        <v>0</v>
      </c>
      <c r="E24" s="16">
        <v>0</v>
      </c>
    </row>
    <row r="25" spans="1:9" x14ac:dyDescent="0.25">
      <c r="A25" s="20">
        <v>8</v>
      </c>
      <c r="B25" s="19" t="s">
        <v>247</v>
      </c>
      <c r="C25" s="19">
        <v>308</v>
      </c>
      <c r="D25" s="16">
        <v>0</v>
      </c>
      <c r="E25" s="16">
        <v>0</v>
      </c>
    </row>
    <row r="26" spans="1:9" x14ac:dyDescent="0.25">
      <c r="A26" s="20">
        <v>9</v>
      </c>
      <c r="B26" s="19" t="s">
        <v>248</v>
      </c>
      <c r="C26" s="19">
        <v>309</v>
      </c>
      <c r="D26" s="16">
        <v>115407</v>
      </c>
      <c r="E26" s="16">
        <v>80631.75</v>
      </c>
    </row>
    <row r="27" spans="1:9" ht="30" x14ac:dyDescent="0.25">
      <c r="A27" s="20">
        <v>10</v>
      </c>
      <c r="B27" s="45" t="s">
        <v>293</v>
      </c>
      <c r="C27" s="19">
        <v>310</v>
      </c>
      <c r="D27" s="16">
        <v>0</v>
      </c>
      <c r="E27" s="16">
        <v>0</v>
      </c>
    </row>
    <row r="28" spans="1:9" ht="30" x14ac:dyDescent="0.25">
      <c r="A28" s="20">
        <v>11</v>
      </c>
      <c r="B28" s="45" t="s">
        <v>249</v>
      </c>
      <c r="C28" s="19">
        <v>311</v>
      </c>
      <c r="D28" s="16">
        <v>0</v>
      </c>
      <c r="E28" s="16">
        <v>0</v>
      </c>
    </row>
    <row r="29" spans="1:9" x14ac:dyDescent="0.25">
      <c r="A29" s="20">
        <v>12</v>
      </c>
      <c r="B29" s="19" t="s">
        <v>250</v>
      </c>
      <c r="C29" s="19">
        <v>312</v>
      </c>
      <c r="D29" s="16">
        <v>0</v>
      </c>
      <c r="E29" s="16">
        <v>0</v>
      </c>
    </row>
    <row r="30" spans="1:9" x14ac:dyDescent="0.25">
      <c r="A30" s="20">
        <v>13</v>
      </c>
      <c r="B30" s="19" t="s">
        <v>251</v>
      </c>
      <c r="C30" s="19">
        <v>313</v>
      </c>
      <c r="D30" s="19">
        <v>0</v>
      </c>
      <c r="E30" s="19">
        <v>0</v>
      </c>
    </row>
    <row r="31" spans="1:9" x14ac:dyDescent="0.25">
      <c r="A31" s="20"/>
      <c r="B31" s="19"/>
      <c r="C31" s="19"/>
      <c r="D31" s="16">
        <v>0</v>
      </c>
      <c r="E31" s="16">
        <v>0</v>
      </c>
    </row>
    <row r="32" spans="1:9" ht="30" x14ac:dyDescent="0.25">
      <c r="A32" s="20">
        <v>14</v>
      </c>
      <c r="B32" s="45" t="s">
        <v>294</v>
      </c>
      <c r="C32" s="19">
        <v>314</v>
      </c>
      <c r="D32" s="16">
        <f>D19+D23-D26</f>
        <v>35631775</v>
      </c>
      <c r="E32" s="16">
        <v>37646376.25</v>
      </c>
      <c r="G32" s="48"/>
      <c r="I32" s="22"/>
    </row>
    <row r="33" spans="1:7" x14ac:dyDescent="0.25">
      <c r="A33" s="20"/>
      <c r="B33" s="19"/>
      <c r="C33" s="19"/>
      <c r="D33" s="16">
        <v>0</v>
      </c>
      <c r="E33" s="16">
        <v>0</v>
      </c>
    </row>
    <row r="34" spans="1:7" x14ac:dyDescent="0.25">
      <c r="A34" s="20"/>
      <c r="B34" s="19" t="s">
        <v>252</v>
      </c>
      <c r="C34" s="19"/>
      <c r="D34" s="16">
        <v>0</v>
      </c>
      <c r="E34" s="16">
        <v>0</v>
      </c>
    </row>
    <row r="35" spans="1:7" x14ac:dyDescent="0.25">
      <c r="A35" s="20">
        <v>15</v>
      </c>
      <c r="B35" s="19" t="s">
        <v>253</v>
      </c>
      <c r="C35" s="19">
        <v>315</v>
      </c>
      <c r="D35" s="29">
        <v>5000981.4413000001</v>
      </c>
      <c r="E35" s="29">
        <v>5052128.2692</v>
      </c>
    </row>
    <row r="36" spans="1:7" x14ac:dyDescent="0.25">
      <c r="A36" s="20">
        <v>16</v>
      </c>
      <c r="B36" s="19" t="s">
        <v>254</v>
      </c>
      <c r="C36" s="19">
        <v>316</v>
      </c>
      <c r="D36" s="29">
        <v>0</v>
      </c>
      <c r="E36" s="29">
        <v>0</v>
      </c>
    </row>
    <row r="37" spans="1:7" x14ac:dyDescent="0.25">
      <c r="A37" s="20">
        <v>17</v>
      </c>
      <c r="B37" s="19" t="s">
        <v>255</v>
      </c>
      <c r="C37" s="19">
        <v>317</v>
      </c>
      <c r="D37" s="29">
        <f>D35-D38</f>
        <v>16007.932799999602</v>
      </c>
      <c r="E37" s="29">
        <v>10940.2274</v>
      </c>
    </row>
    <row r="38" spans="1:7" x14ac:dyDescent="0.25">
      <c r="A38" s="20">
        <v>18</v>
      </c>
      <c r="B38" s="19" t="s">
        <v>256</v>
      </c>
      <c r="C38" s="19">
        <v>318</v>
      </c>
      <c r="D38" s="29">
        <v>4984973.5085000005</v>
      </c>
      <c r="E38" s="29">
        <v>5041188.0417999998</v>
      </c>
    </row>
    <row r="40" spans="1:7" ht="67.5" customHeight="1" x14ac:dyDescent="0.25">
      <c r="A40" s="17" t="s">
        <v>83</v>
      </c>
      <c r="B40" s="2" t="s">
        <v>99</v>
      </c>
      <c r="C40" s="72" t="s">
        <v>84</v>
      </c>
      <c r="D40" s="218" t="s">
        <v>86</v>
      </c>
      <c r="E40" s="218"/>
    </row>
    <row r="41" spans="1:7" ht="26.25" x14ac:dyDescent="0.25">
      <c r="A41" s="49" t="s">
        <v>943</v>
      </c>
      <c r="B41" s="3" t="s">
        <v>457</v>
      </c>
      <c r="C41" s="1"/>
      <c r="D41" s="219" t="s">
        <v>370</v>
      </c>
      <c r="E41" s="219"/>
      <c r="F41" s="219"/>
    </row>
    <row r="42" spans="1:7" x14ac:dyDescent="0.25">
      <c r="G42" s="22"/>
    </row>
  </sheetData>
  <mergeCells count="2">
    <mergeCell ref="D40:E40"/>
    <mergeCell ref="D41:F41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39" workbookViewId="0">
      <selection activeCell="K53" sqref="K53"/>
    </sheetView>
  </sheetViews>
  <sheetFormatPr defaultRowHeight="15" x14ac:dyDescent="0.25"/>
  <cols>
    <col min="1" max="1" width="11.7109375" style="18" customWidth="1"/>
    <col min="2" max="2" width="36" style="11" customWidth="1"/>
    <col min="3" max="3" width="10.5703125" style="18" customWidth="1"/>
    <col min="4" max="4" width="9.140625" style="18"/>
    <col min="5" max="5" width="10.140625" style="18" bestFit="1" customWidth="1"/>
    <col min="6" max="6" width="11.7109375" style="18" customWidth="1"/>
    <col min="7" max="16384" width="9.140625" style="18"/>
  </cols>
  <sheetData>
    <row r="1" spans="1:6" ht="39" x14ac:dyDescent="0.25">
      <c r="A1" s="25" t="s">
        <v>87</v>
      </c>
      <c r="B1" s="26" t="s">
        <v>369</v>
      </c>
      <c r="C1" s="72"/>
      <c r="D1" s="1"/>
    </row>
    <row r="2" spans="1:6" x14ac:dyDescent="0.25">
      <c r="A2" s="1" t="s">
        <v>88</v>
      </c>
      <c r="B2" s="7"/>
      <c r="C2" s="72"/>
      <c r="D2" s="1"/>
    </row>
    <row r="3" spans="1:6" x14ac:dyDescent="0.25">
      <c r="A3" s="1" t="s">
        <v>371</v>
      </c>
      <c r="B3" s="7"/>
      <c r="C3" s="72"/>
      <c r="D3" s="1"/>
    </row>
    <row r="4" spans="1:6" x14ac:dyDescent="0.25">
      <c r="A4" s="1" t="s">
        <v>90</v>
      </c>
      <c r="B4" s="7"/>
      <c r="C4" s="72"/>
      <c r="D4" s="1"/>
    </row>
    <row r="5" spans="1:6" x14ac:dyDescent="0.25">
      <c r="A5" s="1" t="s">
        <v>91</v>
      </c>
      <c r="B5" s="7"/>
      <c r="C5" s="72"/>
      <c r="D5" s="1"/>
    </row>
    <row r="6" spans="1:6" x14ac:dyDescent="0.25">
      <c r="A6" s="1" t="s">
        <v>337</v>
      </c>
      <c r="B6" s="7"/>
      <c r="C6" s="72"/>
      <c r="D6" s="1"/>
    </row>
    <row r="7" spans="1:6" x14ac:dyDescent="0.25">
      <c r="A7" s="1"/>
      <c r="B7" s="7"/>
      <c r="C7" s="1"/>
      <c r="D7" s="1"/>
    </row>
    <row r="8" spans="1:6" x14ac:dyDescent="0.25">
      <c r="A8" s="1"/>
      <c r="B8" s="7"/>
      <c r="C8" s="1"/>
      <c r="D8" s="1"/>
    </row>
    <row r="9" spans="1:6" x14ac:dyDescent="0.25">
      <c r="A9" s="220" t="s">
        <v>92</v>
      </c>
      <c r="B9" s="220"/>
      <c r="C9" s="220"/>
      <c r="D9" s="220"/>
    </row>
    <row r="10" spans="1:6" x14ac:dyDescent="0.25">
      <c r="A10" s="220" t="s">
        <v>93</v>
      </c>
      <c r="B10" s="220"/>
      <c r="C10" s="220"/>
      <c r="D10" s="220"/>
    </row>
    <row r="11" spans="1:6" x14ac:dyDescent="0.25">
      <c r="A11" s="220" t="s">
        <v>948</v>
      </c>
      <c r="B11" s="220"/>
      <c r="C11" s="220"/>
      <c r="D11" s="220"/>
    </row>
    <row r="13" spans="1:6" ht="30" x14ac:dyDescent="0.25">
      <c r="A13" s="45" t="s">
        <v>80</v>
      </c>
      <c r="B13" s="8" t="s">
        <v>167</v>
      </c>
      <c r="C13" s="45" t="s">
        <v>169</v>
      </c>
      <c r="D13" s="45" t="s">
        <v>170</v>
      </c>
      <c r="E13" s="45" t="s">
        <v>81</v>
      </c>
      <c r="F13" s="45" t="s">
        <v>82</v>
      </c>
    </row>
    <row r="14" spans="1:6" x14ac:dyDescent="0.25">
      <c r="A14" s="19">
        <v>1</v>
      </c>
      <c r="B14" s="8">
        <v>2</v>
      </c>
      <c r="C14" s="19">
        <v>3</v>
      </c>
      <c r="D14" s="19">
        <v>4</v>
      </c>
      <c r="E14" s="19">
        <v>5</v>
      </c>
      <c r="F14" s="19">
        <v>6</v>
      </c>
    </row>
    <row r="15" spans="1:6" x14ac:dyDescent="0.25">
      <c r="A15" s="19"/>
      <c r="B15" s="8"/>
      <c r="C15" s="19"/>
      <c r="D15" s="19"/>
      <c r="E15" s="19"/>
      <c r="F15" s="19"/>
    </row>
    <row r="16" spans="1:6" ht="30" x14ac:dyDescent="0.25">
      <c r="A16" s="20">
        <v>1</v>
      </c>
      <c r="B16" s="8" t="s">
        <v>295</v>
      </c>
      <c r="C16" s="19"/>
      <c r="D16" s="19"/>
      <c r="E16" s="19"/>
      <c r="F16" s="19"/>
    </row>
    <row r="17" spans="1:6" ht="45" x14ac:dyDescent="0.25">
      <c r="A17" s="20" t="s">
        <v>46</v>
      </c>
      <c r="B17" s="8" t="s">
        <v>296</v>
      </c>
      <c r="C17" s="19" t="s">
        <v>75</v>
      </c>
      <c r="D17" s="21">
        <v>401</v>
      </c>
      <c r="E17" s="16">
        <v>0</v>
      </c>
      <c r="F17" s="16">
        <v>1591891</v>
      </c>
    </row>
    <row r="18" spans="1:6" ht="45" x14ac:dyDescent="0.25">
      <c r="A18" s="20" t="s">
        <v>47</v>
      </c>
      <c r="B18" s="8" t="s">
        <v>338</v>
      </c>
      <c r="C18" s="19" t="s">
        <v>76</v>
      </c>
      <c r="D18" s="21">
        <v>402</v>
      </c>
      <c r="E18" s="16">
        <v>0</v>
      </c>
      <c r="F18" s="16">
        <v>551658</v>
      </c>
    </row>
    <row r="19" spans="1:6" ht="45" x14ac:dyDescent="0.25">
      <c r="A19" s="20" t="s">
        <v>48</v>
      </c>
      <c r="B19" s="8" t="s">
        <v>297</v>
      </c>
      <c r="C19" s="19" t="s">
        <v>75</v>
      </c>
      <c r="D19" s="21">
        <v>403</v>
      </c>
      <c r="E19" s="16">
        <v>0</v>
      </c>
      <c r="F19" s="16">
        <v>0</v>
      </c>
    </row>
    <row r="20" spans="1:6" ht="45" x14ac:dyDescent="0.25">
      <c r="A20" s="20" t="s">
        <v>49</v>
      </c>
      <c r="B20" s="8" t="s">
        <v>257</v>
      </c>
      <c r="C20" s="19" t="s">
        <v>76</v>
      </c>
      <c r="D20" s="21">
        <v>404</v>
      </c>
      <c r="E20" s="16">
        <v>0</v>
      </c>
      <c r="F20" s="16">
        <v>0</v>
      </c>
    </row>
    <row r="21" spans="1:6" ht="45" x14ac:dyDescent="0.25">
      <c r="A21" s="20" t="s">
        <v>50</v>
      </c>
      <c r="B21" s="8" t="s">
        <v>329</v>
      </c>
      <c r="C21" s="19" t="s">
        <v>75</v>
      </c>
      <c r="D21" s="21">
        <v>405</v>
      </c>
      <c r="E21" s="16">
        <v>0</v>
      </c>
      <c r="F21" s="16">
        <v>0</v>
      </c>
    </row>
    <row r="22" spans="1:6" ht="30" x14ac:dyDescent="0.25">
      <c r="A22" s="20" t="s">
        <v>51</v>
      </c>
      <c r="B22" s="8" t="s">
        <v>330</v>
      </c>
      <c r="C22" s="19" t="s">
        <v>76</v>
      </c>
      <c r="D22" s="21">
        <v>406</v>
      </c>
      <c r="E22" s="16">
        <v>5100000</v>
      </c>
      <c r="F22" s="16">
        <v>4850000</v>
      </c>
    </row>
    <row r="23" spans="1:6" x14ac:dyDescent="0.25">
      <c r="A23" s="20" t="s">
        <v>52</v>
      </c>
      <c r="B23" s="8" t="s">
        <v>258</v>
      </c>
      <c r="C23" s="19" t="s">
        <v>75</v>
      </c>
      <c r="D23" s="21">
        <v>407</v>
      </c>
      <c r="E23" s="16">
        <v>125369</v>
      </c>
      <c r="F23" s="16">
        <v>26270</v>
      </c>
    </row>
    <row r="24" spans="1:6" x14ac:dyDescent="0.25">
      <c r="A24" s="20" t="s">
        <v>53</v>
      </c>
      <c r="B24" s="8" t="s">
        <v>259</v>
      </c>
      <c r="C24" s="19" t="s">
        <v>75</v>
      </c>
      <c r="D24" s="21">
        <v>408</v>
      </c>
      <c r="E24" s="16">
        <v>8649</v>
      </c>
      <c r="F24" s="16">
        <v>193318</v>
      </c>
    </row>
    <row r="25" spans="1:6" ht="30" x14ac:dyDescent="0.25">
      <c r="A25" s="20" t="s">
        <v>54</v>
      </c>
      <c r="B25" s="8" t="s">
        <v>298</v>
      </c>
      <c r="C25" s="19" t="s">
        <v>77</v>
      </c>
      <c r="D25" s="21">
        <v>409</v>
      </c>
      <c r="E25" s="16">
        <v>99799</v>
      </c>
      <c r="F25" s="16">
        <v>300034</v>
      </c>
    </row>
    <row r="26" spans="1:6" ht="45" x14ac:dyDescent="0.25">
      <c r="A26" s="20" t="s">
        <v>55</v>
      </c>
      <c r="B26" s="8" t="s">
        <v>260</v>
      </c>
      <c r="C26" s="19" t="s">
        <v>77</v>
      </c>
      <c r="D26" s="21">
        <v>410</v>
      </c>
      <c r="E26" s="16">
        <v>0</v>
      </c>
      <c r="F26" s="16">
        <v>5797</v>
      </c>
    </row>
    <row r="27" spans="1:6" ht="30" x14ac:dyDescent="0.25">
      <c r="A27" s="20" t="s">
        <v>56</v>
      </c>
      <c r="B27" s="8" t="s">
        <v>261</v>
      </c>
      <c r="C27" s="19" t="s">
        <v>77</v>
      </c>
      <c r="D27" s="21">
        <v>411</v>
      </c>
      <c r="E27" s="16">
        <v>0</v>
      </c>
      <c r="F27" s="16">
        <v>0</v>
      </c>
    </row>
    <row r="28" spans="1:6" ht="30" x14ac:dyDescent="0.25">
      <c r="A28" s="20" t="s">
        <v>57</v>
      </c>
      <c r="B28" s="8" t="s">
        <v>262</v>
      </c>
      <c r="C28" s="19" t="s">
        <v>77</v>
      </c>
      <c r="D28" s="21">
        <v>412</v>
      </c>
      <c r="E28" s="16">
        <v>0</v>
      </c>
      <c r="F28" s="16">
        <v>0</v>
      </c>
    </row>
    <row r="29" spans="1:6" ht="30" x14ac:dyDescent="0.25">
      <c r="A29" s="20" t="s">
        <v>58</v>
      </c>
      <c r="B29" s="8" t="s">
        <v>263</v>
      </c>
      <c r="C29" s="19" t="s">
        <v>77</v>
      </c>
      <c r="D29" s="21">
        <v>413</v>
      </c>
      <c r="E29" s="16">
        <v>0</v>
      </c>
      <c r="F29" s="16">
        <v>0</v>
      </c>
    </row>
    <row r="30" spans="1:6" x14ac:dyDescent="0.25">
      <c r="A30" s="20" t="s">
        <v>59</v>
      </c>
      <c r="B30" s="8" t="s">
        <v>264</v>
      </c>
      <c r="C30" s="19" t="s">
        <v>75</v>
      </c>
      <c r="D30" s="21">
        <v>414</v>
      </c>
      <c r="E30" s="16">
        <v>9314457</v>
      </c>
      <c r="F30" s="16">
        <v>3172263</v>
      </c>
    </row>
    <row r="31" spans="1:6" x14ac:dyDescent="0.25">
      <c r="A31" s="20" t="s">
        <v>60</v>
      </c>
      <c r="B31" s="8" t="s">
        <v>265</v>
      </c>
      <c r="C31" s="19" t="s">
        <v>77</v>
      </c>
      <c r="D31" s="21">
        <v>415</v>
      </c>
      <c r="E31" s="16">
        <v>51047</v>
      </c>
      <c r="F31" s="16">
        <v>23054</v>
      </c>
    </row>
    <row r="32" spans="1:6" ht="45" x14ac:dyDescent="0.25">
      <c r="A32" s="20" t="s">
        <v>61</v>
      </c>
      <c r="B32" s="8" t="s">
        <v>299</v>
      </c>
      <c r="C32" s="19" t="s">
        <v>78</v>
      </c>
      <c r="D32" s="21">
        <v>416</v>
      </c>
      <c r="E32" s="16">
        <f>E17-E18-E22+E23+E24-E25-E26+E30-E31</f>
        <v>4197629</v>
      </c>
      <c r="F32" s="16">
        <v>-746801</v>
      </c>
    </row>
    <row r="33" spans="1:6" x14ac:dyDescent="0.25">
      <c r="A33" s="20"/>
      <c r="B33" s="8"/>
      <c r="C33" s="19"/>
      <c r="D33" s="21"/>
      <c r="E33" s="16">
        <v>0</v>
      </c>
      <c r="F33" s="16">
        <v>0</v>
      </c>
    </row>
    <row r="34" spans="1:6" ht="30" x14ac:dyDescent="0.25">
      <c r="A34" s="20">
        <v>2</v>
      </c>
      <c r="B34" s="8" t="s">
        <v>300</v>
      </c>
      <c r="C34" s="19"/>
      <c r="D34" s="21"/>
      <c r="E34" s="16">
        <v>0</v>
      </c>
      <c r="F34" s="16">
        <v>0</v>
      </c>
    </row>
    <row r="35" spans="1:6" x14ac:dyDescent="0.25">
      <c r="A35" s="20" t="s">
        <v>62</v>
      </c>
      <c r="B35" s="8" t="s">
        <v>266</v>
      </c>
      <c r="C35" s="19" t="s">
        <v>75</v>
      </c>
      <c r="D35" s="21">
        <v>417</v>
      </c>
      <c r="E35" s="16">
        <v>0</v>
      </c>
      <c r="F35" s="16">
        <v>0</v>
      </c>
    </row>
    <row r="36" spans="1:6" ht="30" x14ac:dyDescent="0.25">
      <c r="A36" s="20" t="s">
        <v>63</v>
      </c>
      <c r="B36" s="8" t="s">
        <v>267</v>
      </c>
      <c r="C36" s="19" t="s">
        <v>77</v>
      </c>
      <c r="D36" s="21">
        <v>418</v>
      </c>
      <c r="E36" s="16">
        <v>108698</v>
      </c>
      <c r="F36" s="16">
        <v>73912</v>
      </c>
    </row>
    <row r="37" spans="1:6" ht="30" x14ac:dyDescent="0.25">
      <c r="A37" s="20" t="s">
        <v>64</v>
      </c>
      <c r="B37" s="8" t="s">
        <v>268</v>
      </c>
      <c r="C37" s="19" t="s">
        <v>77</v>
      </c>
      <c r="D37" s="21">
        <v>419</v>
      </c>
      <c r="E37" s="16">
        <v>0</v>
      </c>
      <c r="F37" s="16">
        <v>0</v>
      </c>
    </row>
    <row r="38" spans="1:6" ht="45" x14ac:dyDescent="0.25">
      <c r="A38" s="20" t="s">
        <v>65</v>
      </c>
      <c r="B38" s="8" t="s">
        <v>301</v>
      </c>
      <c r="C38" s="19" t="s">
        <v>75</v>
      </c>
      <c r="D38" s="21">
        <v>420</v>
      </c>
      <c r="E38" s="16">
        <v>0</v>
      </c>
      <c r="F38" s="16">
        <v>0</v>
      </c>
    </row>
    <row r="39" spans="1:6" ht="45" x14ac:dyDescent="0.25">
      <c r="A39" s="20" t="s">
        <v>66</v>
      </c>
      <c r="B39" s="8" t="s">
        <v>302</v>
      </c>
      <c r="C39" s="19" t="s">
        <v>77</v>
      </c>
      <c r="D39" s="21">
        <v>421</v>
      </c>
      <c r="E39" s="16">
        <v>0</v>
      </c>
      <c r="F39" s="16">
        <v>0</v>
      </c>
    </row>
    <row r="40" spans="1:6" x14ac:dyDescent="0.25">
      <c r="A40" s="20" t="s">
        <v>67</v>
      </c>
      <c r="B40" s="8" t="s">
        <v>269</v>
      </c>
      <c r="C40" s="19" t="s">
        <v>77</v>
      </c>
      <c r="D40" s="21">
        <v>422</v>
      </c>
      <c r="E40" s="16">
        <v>0</v>
      </c>
      <c r="F40" s="16">
        <v>0</v>
      </c>
    </row>
    <row r="41" spans="1:6" x14ac:dyDescent="0.25">
      <c r="A41" s="20" t="s">
        <v>68</v>
      </c>
      <c r="B41" s="8" t="s">
        <v>270</v>
      </c>
      <c r="C41" s="19" t="s">
        <v>75</v>
      </c>
      <c r="D41" s="21">
        <v>423</v>
      </c>
      <c r="E41" s="16">
        <v>0</v>
      </c>
      <c r="F41" s="16">
        <v>0</v>
      </c>
    </row>
    <row r="42" spans="1:6" x14ac:dyDescent="0.25">
      <c r="A42" s="20" t="s">
        <v>69</v>
      </c>
      <c r="B42" s="8" t="s">
        <v>271</v>
      </c>
      <c r="C42" s="19" t="s">
        <v>77</v>
      </c>
      <c r="D42" s="21">
        <v>424</v>
      </c>
      <c r="E42" s="16">
        <v>0</v>
      </c>
      <c r="F42" s="16">
        <v>0</v>
      </c>
    </row>
    <row r="43" spans="1:6" ht="30" x14ac:dyDescent="0.25">
      <c r="A43" s="20" t="s">
        <v>70</v>
      </c>
      <c r="B43" s="8" t="s">
        <v>272</v>
      </c>
      <c r="C43" s="19" t="s">
        <v>75</v>
      </c>
      <c r="D43" s="21">
        <v>425</v>
      </c>
      <c r="E43" s="16">
        <v>0</v>
      </c>
      <c r="F43" s="16">
        <v>0</v>
      </c>
    </row>
    <row r="44" spans="1:6" ht="30" x14ac:dyDescent="0.25">
      <c r="A44" s="20" t="s">
        <v>71</v>
      </c>
      <c r="B44" s="8" t="s">
        <v>273</v>
      </c>
      <c r="C44" s="19" t="s">
        <v>77</v>
      </c>
      <c r="D44" s="21">
        <v>426</v>
      </c>
      <c r="E44" s="16">
        <v>0</v>
      </c>
      <c r="F44" s="16">
        <v>0</v>
      </c>
    </row>
    <row r="45" spans="1:6" x14ac:dyDescent="0.25">
      <c r="A45" s="20" t="s">
        <v>72</v>
      </c>
      <c r="B45" s="8" t="s">
        <v>274</v>
      </c>
      <c r="C45" s="19" t="s">
        <v>75</v>
      </c>
      <c r="D45" s="21">
        <v>427</v>
      </c>
      <c r="E45" s="16">
        <v>0</v>
      </c>
      <c r="F45" s="16">
        <v>0</v>
      </c>
    </row>
    <row r="46" spans="1:6" x14ac:dyDescent="0.25">
      <c r="A46" s="20" t="s">
        <v>73</v>
      </c>
      <c r="B46" s="8" t="s">
        <v>275</v>
      </c>
      <c r="C46" s="19" t="s">
        <v>77</v>
      </c>
      <c r="D46" s="21">
        <v>428</v>
      </c>
      <c r="E46" s="16">
        <v>0</v>
      </c>
      <c r="F46" s="16">
        <v>0</v>
      </c>
    </row>
    <row r="47" spans="1:6" ht="45" x14ac:dyDescent="0.25">
      <c r="A47" s="20" t="s">
        <v>332</v>
      </c>
      <c r="B47" s="8" t="s">
        <v>331</v>
      </c>
      <c r="C47" s="19" t="s">
        <v>78</v>
      </c>
      <c r="D47" s="21">
        <v>429</v>
      </c>
      <c r="E47" s="16">
        <f>-E36</f>
        <v>-108698</v>
      </c>
      <c r="F47" s="16">
        <v>-73912</v>
      </c>
    </row>
    <row r="48" spans="1:6" x14ac:dyDescent="0.25">
      <c r="A48" s="20"/>
      <c r="B48" s="8"/>
      <c r="C48" s="19"/>
      <c r="D48" s="21"/>
      <c r="E48" s="16">
        <v>0</v>
      </c>
      <c r="F48" s="16">
        <v>0</v>
      </c>
    </row>
    <row r="49" spans="1:6" ht="45" x14ac:dyDescent="0.25">
      <c r="A49" s="20">
        <v>3</v>
      </c>
      <c r="B49" s="8" t="s">
        <v>303</v>
      </c>
      <c r="C49" s="19" t="s">
        <v>78</v>
      </c>
      <c r="D49" s="21">
        <v>430</v>
      </c>
      <c r="E49" s="16">
        <f>E32+E47</f>
        <v>4088931</v>
      </c>
      <c r="F49" s="16">
        <v>-820713</v>
      </c>
    </row>
    <row r="50" spans="1:6" x14ac:dyDescent="0.25">
      <c r="A50" s="20"/>
      <c r="B50" s="8"/>
      <c r="C50" s="19"/>
      <c r="D50" s="21"/>
      <c r="E50" s="16">
        <v>0</v>
      </c>
      <c r="F50" s="16">
        <v>0</v>
      </c>
    </row>
    <row r="51" spans="1:6" ht="30" x14ac:dyDescent="0.25">
      <c r="A51" s="20">
        <v>4</v>
      </c>
      <c r="B51" s="8" t="s">
        <v>276</v>
      </c>
      <c r="C51" s="19" t="s">
        <v>78</v>
      </c>
      <c r="D51" s="21">
        <v>431</v>
      </c>
      <c r="E51" s="16">
        <f>'1'!F16</f>
        <v>1193751</v>
      </c>
      <c r="F51" s="16">
        <v>2732463</v>
      </c>
    </row>
    <row r="52" spans="1:6" ht="45" x14ac:dyDescent="0.25">
      <c r="A52" s="20">
        <v>5</v>
      </c>
      <c r="B52" s="8" t="s">
        <v>304</v>
      </c>
      <c r="C52" s="19" t="s">
        <v>78</v>
      </c>
      <c r="D52" s="21">
        <v>432</v>
      </c>
      <c r="E52" s="41">
        <v>0</v>
      </c>
      <c r="F52" s="16">
        <v>0</v>
      </c>
    </row>
    <row r="53" spans="1:6" ht="45" x14ac:dyDescent="0.25">
      <c r="A53" s="20" t="s">
        <v>74</v>
      </c>
      <c r="B53" s="8" t="s">
        <v>277</v>
      </c>
      <c r="C53" s="19" t="s">
        <v>78</v>
      </c>
      <c r="D53" s="21">
        <v>433</v>
      </c>
      <c r="E53" s="16">
        <f>E51+E49</f>
        <v>5282682</v>
      </c>
      <c r="F53" s="16">
        <v>1911750</v>
      </c>
    </row>
    <row r="55" spans="1:6" ht="69" customHeight="1" x14ac:dyDescent="0.25">
      <c r="A55" s="17" t="s">
        <v>83</v>
      </c>
      <c r="B55" s="9" t="s">
        <v>99</v>
      </c>
      <c r="C55" s="72" t="s">
        <v>84</v>
      </c>
      <c r="D55" s="218" t="s">
        <v>86</v>
      </c>
      <c r="E55" s="218"/>
    </row>
    <row r="56" spans="1:6" ht="26.25" x14ac:dyDescent="0.25">
      <c r="A56" s="49" t="s">
        <v>943</v>
      </c>
      <c r="B56" s="10" t="s">
        <v>457</v>
      </c>
      <c r="C56" s="1"/>
      <c r="D56" s="221" t="s">
        <v>370</v>
      </c>
      <c r="E56" s="221"/>
      <c r="F56" s="221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9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35"/>
  <sheetViews>
    <sheetView view="pageBreakPreview" zoomScaleNormal="100" zoomScaleSheetLayoutView="100" workbookViewId="0">
      <selection activeCell="L25" sqref="L25"/>
    </sheetView>
  </sheetViews>
  <sheetFormatPr defaultRowHeight="12.75" customHeight="1" x14ac:dyDescent="0.2"/>
  <cols>
    <col min="1" max="1" width="10.85546875" style="51" customWidth="1"/>
    <col min="2" max="2" width="5.7109375" style="51" customWidth="1"/>
    <col min="3" max="3" width="57.5703125" style="51" customWidth="1"/>
    <col min="4" max="4" width="7.140625" style="51" customWidth="1"/>
    <col min="5" max="6" width="16.42578125" style="51" customWidth="1"/>
    <col min="7" max="7" width="18.28515625" style="74" hidden="1" customWidth="1"/>
    <col min="8" max="244" width="9.140625" style="74"/>
    <col min="245" max="245" width="10.85546875" style="74" customWidth="1"/>
    <col min="246" max="246" width="5.7109375" style="74" customWidth="1"/>
    <col min="247" max="247" width="57.5703125" style="74" customWidth="1"/>
    <col min="248" max="248" width="7.140625" style="74" customWidth="1"/>
    <col min="249" max="250" width="16.42578125" style="74" customWidth="1"/>
    <col min="251" max="251" width="0" style="74" hidden="1" customWidth="1"/>
    <col min="252" max="500" width="9.140625" style="74"/>
    <col min="501" max="501" width="10.85546875" style="74" customWidth="1"/>
    <col min="502" max="502" width="5.7109375" style="74" customWidth="1"/>
    <col min="503" max="503" width="57.5703125" style="74" customWidth="1"/>
    <col min="504" max="504" width="7.140625" style="74" customWidth="1"/>
    <col min="505" max="506" width="16.42578125" style="74" customWidth="1"/>
    <col min="507" max="507" width="0" style="74" hidden="1" customWidth="1"/>
    <col min="508" max="756" width="9.140625" style="74"/>
    <col min="757" max="757" width="10.85546875" style="74" customWidth="1"/>
    <col min="758" max="758" width="5.7109375" style="74" customWidth="1"/>
    <col min="759" max="759" width="57.5703125" style="74" customWidth="1"/>
    <col min="760" max="760" width="7.140625" style="74" customWidth="1"/>
    <col min="761" max="762" width="16.42578125" style="74" customWidth="1"/>
    <col min="763" max="763" width="0" style="74" hidden="1" customWidth="1"/>
    <col min="764" max="1012" width="9.140625" style="74"/>
    <col min="1013" max="1013" width="10.85546875" style="74" customWidth="1"/>
    <col min="1014" max="1014" width="5.7109375" style="74" customWidth="1"/>
    <col min="1015" max="1015" width="57.5703125" style="74" customWidth="1"/>
    <col min="1016" max="1016" width="7.140625" style="74" customWidth="1"/>
    <col min="1017" max="1018" width="16.42578125" style="74" customWidth="1"/>
    <col min="1019" max="1019" width="0" style="74" hidden="1" customWidth="1"/>
    <col min="1020" max="1268" width="9.140625" style="74"/>
    <col min="1269" max="1269" width="10.85546875" style="74" customWidth="1"/>
    <col min="1270" max="1270" width="5.7109375" style="74" customWidth="1"/>
    <col min="1271" max="1271" width="57.5703125" style="74" customWidth="1"/>
    <col min="1272" max="1272" width="7.140625" style="74" customWidth="1"/>
    <col min="1273" max="1274" width="16.42578125" style="74" customWidth="1"/>
    <col min="1275" max="1275" width="0" style="74" hidden="1" customWidth="1"/>
    <col min="1276" max="1524" width="9.140625" style="74"/>
    <col min="1525" max="1525" width="10.85546875" style="74" customWidth="1"/>
    <col min="1526" max="1526" width="5.7109375" style="74" customWidth="1"/>
    <col min="1527" max="1527" width="57.5703125" style="74" customWidth="1"/>
    <col min="1528" max="1528" width="7.140625" style="74" customWidth="1"/>
    <col min="1529" max="1530" width="16.42578125" style="74" customWidth="1"/>
    <col min="1531" max="1531" width="0" style="74" hidden="1" customWidth="1"/>
    <col min="1532" max="1780" width="9.140625" style="74"/>
    <col min="1781" max="1781" width="10.85546875" style="74" customWidth="1"/>
    <col min="1782" max="1782" width="5.7109375" style="74" customWidth="1"/>
    <col min="1783" max="1783" width="57.5703125" style="74" customWidth="1"/>
    <col min="1784" max="1784" width="7.140625" style="74" customWidth="1"/>
    <col min="1785" max="1786" width="16.42578125" style="74" customWidth="1"/>
    <col min="1787" max="1787" width="0" style="74" hidden="1" customWidth="1"/>
    <col min="1788" max="2036" width="9.140625" style="74"/>
    <col min="2037" max="2037" width="10.85546875" style="74" customWidth="1"/>
    <col min="2038" max="2038" width="5.7109375" style="74" customWidth="1"/>
    <col min="2039" max="2039" width="57.5703125" style="74" customWidth="1"/>
    <col min="2040" max="2040" width="7.140625" style="74" customWidth="1"/>
    <col min="2041" max="2042" width="16.42578125" style="74" customWidth="1"/>
    <col min="2043" max="2043" width="0" style="74" hidden="1" customWidth="1"/>
    <col min="2044" max="2292" width="9.140625" style="74"/>
    <col min="2293" max="2293" width="10.85546875" style="74" customWidth="1"/>
    <col min="2294" max="2294" width="5.7109375" style="74" customWidth="1"/>
    <col min="2295" max="2295" width="57.5703125" style="74" customWidth="1"/>
    <col min="2296" max="2296" width="7.140625" style="74" customWidth="1"/>
    <col min="2297" max="2298" width="16.42578125" style="74" customWidth="1"/>
    <col min="2299" max="2299" width="0" style="74" hidden="1" customWidth="1"/>
    <col min="2300" max="2548" width="9.140625" style="74"/>
    <col min="2549" max="2549" width="10.85546875" style="74" customWidth="1"/>
    <col min="2550" max="2550" width="5.7109375" style="74" customWidth="1"/>
    <col min="2551" max="2551" width="57.5703125" style="74" customWidth="1"/>
    <col min="2552" max="2552" width="7.140625" style="74" customWidth="1"/>
    <col min="2553" max="2554" width="16.42578125" style="74" customWidth="1"/>
    <col min="2555" max="2555" width="0" style="74" hidden="1" customWidth="1"/>
    <col min="2556" max="2804" width="9.140625" style="74"/>
    <col min="2805" max="2805" width="10.85546875" style="74" customWidth="1"/>
    <col min="2806" max="2806" width="5.7109375" style="74" customWidth="1"/>
    <col min="2807" max="2807" width="57.5703125" style="74" customWidth="1"/>
    <col min="2808" max="2808" width="7.140625" style="74" customWidth="1"/>
    <col min="2809" max="2810" width="16.42578125" style="74" customWidth="1"/>
    <col min="2811" max="2811" width="0" style="74" hidden="1" customWidth="1"/>
    <col min="2812" max="3060" width="9.140625" style="74"/>
    <col min="3061" max="3061" width="10.85546875" style="74" customWidth="1"/>
    <col min="3062" max="3062" width="5.7109375" style="74" customWidth="1"/>
    <col min="3063" max="3063" width="57.5703125" style="74" customWidth="1"/>
    <col min="3064" max="3064" width="7.140625" style="74" customWidth="1"/>
    <col min="3065" max="3066" width="16.42578125" style="74" customWidth="1"/>
    <col min="3067" max="3067" width="0" style="74" hidden="1" customWidth="1"/>
    <col min="3068" max="3316" width="9.140625" style="74"/>
    <col min="3317" max="3317" width="10.85546875" style="74" customWidth="1"/>
    <col min="3318" max="3318" width="5.7109375" style="74" customWidth="1"/>
    <col min="3319" max="3319" width="57.5703125" style="74" customWidth="1"/>
    <col min="3320" max="3320" width="7.140625" style="74" customWidth="1"/>
    <col min="3321" max="3322" width="16.42578125" style="74" customWidth="1"/>
    <col min="3323" max="3323" width="0" style="74" hidden="1" customWidth="1"/>
    <col min="3324" max="3572" width="9.140625" style="74"/>
    <col min="3573" max="3573" width="10.85546875" style="74" customWidth="1"/>
    <col min="3574" max="3574" width="5.7109375" style="74" customWidth="1"/>
    <col min="3575" max="3575" width="57.5703125" style="74" customWidth="1"/>
    <col min="3576" max="3576" width="7.140625" style="74" customWidth="1"/>
    <col min="3577" max="3578" width="16.42578125" style="74" customWidth="1"/>
    <col min="3579" max="3579" width="0" style="74" hidden="1" customWidth="1"/>
    <col min="3580" max="3828" width="9.140625" style="74"/>
    <col min="3829" max="3829" width="10.85546875" style="74" customWidth="1"/>
    <col min="3830" max="3830" width="5.7109375" style="74" customWidth="1"/>
    <col min="3831" max="3831" width="57.5703125" style="74" customWidth="1"/>
    <col min="3832" max="3832" width="7.140625" style="74" customWidth="1"/>
    <col min="3833" max="3834" width="16.42578125" style="74" customWidth="1"/>
    <col min="3835" max="3835" width="0" style="74" hidden="1" customWidth="1"/>
    <col min="3836" max="4084" width="9.140625" style="74"/>
    <col min="4085" max="4085" width="10.85546875" style="74" customWidth="1"/>
    <col min="4086" max="4086" width="5.7109375" style="74" customWidth="1"/>
    <col min="4087" max="4087" width="57.5703125" style="74" customWidth="1"/>
    <col min="4088" max="4088" width="7.140625" style="74" customWidth="1"/>
    <col min="4089" max="4090" width="16.42578125" style="74" customWidth="1"/>
    <col min="4091" max="4091" width="0" style="74" hidden="1" customWidth="1"/>
    <col min="4092" max="4340" width="9.140625" style="74"/>
    <col min="4341" max="4341" width="10.85546875" style="74" customWidth="1"/>
    <col min="4342" max="4342" width="5.7109375" style="74" customWidth="1"/>
    <col min="4343" max="4343" width="57.5703125" style="74" customWidth="1"/>
    <col min="4344" max="4344" width="7.140625" style="74" customWidth="1"/>
    <col min="4345" max="4346" width="16.42578125" style="74" customWidth="1"/>
    <col min="4347" max="4347" width="0" style="74" hidden="1" customWidth="1"/>
    <col min="4348" max="4596" width="9.140625" style="74"/>
    <col min="4597" max="4597" width="10.85546875" style="74" customWidth="1"/>
    <col min="4598" max="4598" width="5.7109375" style="74" customWidth="1"/>
    <col min="4599" max="4599" width="57.5703125" style="74" customWidth="1"/>
    <col min="4600" max="4600" width="7.140625" style="74" customWidth="1"/>
    <col min="4601" max="4602" width="16.42578125" style="74" customWidth="1"/>
    <col min="4603" max="4603" width="0" style="74" hidden="1" customWidth="1"/>
    <col min="4604" max="4852" width="9.140625" style="74"/>
    <col min="4853" max="4853" width="10.85546875" style="74" customWidth="1"/>
    <col min="4854" max="4854" width="5.7109375" style="74" customWidth="1"/>
    <col min="4855" max="4855" width="57.5703125" style="74" customWidth="1"/>
    <col min="4856" max="4856" width="7.140625" style="74" customWidth="1"/>
    <col min="4857" max="4858" width="16.42578125" style="74" customWidth="1"/>
    <col min="4859" max="4859" width="0" style="74" hidden="1" customWidth="1"/>
    <col min="4860" max="5108" width="9.140625" style="74"/>
    <col min="5109" max="5109" width="10.85546875" style="74" customWidth="1"/>
    <col min="5110" max="5110" width="5.7109375" style="74" customWidth="1"/>
    <col min="5111" max="5111" width="57.5703125" style="74" customWidth="1"/>
    <col min="5112" max="5112" width="7.140625" style="74" customWidth="1"/>
    <col min="5113" max="5114" width="16.42578125" style="74" customWidth="1"/>
    <col min="5115" max="5115" width="0" style="74" hidden="1" customWidth="1"/>
    <col min="5116" max="5364" width="9.140625" style="74"/>
    <col min="5365" max="5365" width="10.85546875" style="74" customWidth="1"/>
    <col min="5366" max="5366" width="5.7109375" style="74" customWidth="1"/>
    <col min="5367" max="5367" width="57.5703125" style="74" customWidth="1"/>
    <col min="5368" max="5368" width="7.140625" style="74" customWidth="1"/>
    <col min="5369" max="5370" width="16.42578125" style="74" customWidth="1"/>
    <col min="5371" max="5371" width="0" style="74" hidden="1" customWidth="1"/>
    <col min="5372" max="5620" width="9.140625" style="74"/>
    <col min="5621" max="5621" width="10.85546875" style="74" customWidth="1"/>
    <col min="5622" max="5622" width="5.7109375" style="74" customWidth="1"/>
    <col min="5623" max="5623" width="57.5703125" style="74" customWidth="1"/>
    <col min="5624" max="5624" width="7.140625" style="74" customWidth="1"/>
    <col min="5625" max="5626" width="16.42578125" style="74" customWidth="1"/>
    <col min="5627" max="5627" width="0" style="74" hidden="1" customWidth="1"/>
    <col min="5628" max="5876" width="9.140625" style="74"/>
    <col min="5877" max="5877" width="10.85546875" style="74" customWidth="1"/>
    <col min="5878" max="5878" width="5.7109375" style="74" customWidth="1"/>
    <col min="5879" max="5879" width="57.5703125" style="74" customWidth="1"/>
    <col min="5880" max="5880" width="7.140625" style="74" customWidth="1"/>
    <col min="5881" max="5882" width="16.42578125" style="74" customWidth="1"/>
    <col min="5883" max="5883" width="0" style="74" hidden="1" customWidth="1"/>
    <col min="5884" max="6132" width="9.140625" style="74"/>
    <col min="6133" max="6133" width="10.85546875" style="74" customWidth="1"/>
    <col min="6134" max="6134" width="5.7109375" style="74" customWidth="1"/>
    <col min="6135" max="6135" width="57.5703125" style="74" customWidth="1"/>
    <col min="6136" max="6136" width="7.140625" style="74" customWidth="1"/>
    <col min="6137" max="6138" width="16.42578125" style="74" customWidth="1"/>
    <col min="6139" max="6139" width="0" style="74" hidden="1" customWidth="1"/>
    <col min="6140" max="6388" width="9.140625" style="74"/>
    <col min="6389" max="6389" width="10.85546875" style="74" customWidth="1"/>
    <col min="6390" max="6390" width="5.7109375" style="74" customWidth="1"/>
    <col min="6391" max="6391" width="57.5703125" style="74" customWidth="1"/>
    <col min="6392" max="6392" width="7.140625" style="74" customWidth="1"/>
    <col min="6393" max="6394" width="16.42578125" style="74" customWidth="1"/>
    <col min="6395" max="6395" width="0" style="74" hidden="1" customWidth="1"/>
    <col min="6396" max="6644" width="9.140625" style="74"/>
    <col min="6645" max="6645" width="10.85546875" style="74" customWidth="1"/>
    <col min="6646" max="6646" width="5.7109375" style="74" customWidth="1"/>
    <col min="6647" max="6647" width="57.5703125" style="74" customWidth="1"/>
    <col min="6648" max="6648" width="7.140625" style="74" customWidth="1"/>
    <col min="6649" max="6650" width="16.42578125" style="74" customWidth="1"/>
    <col min="6651" max="6651" width="0" style="74" hidden="1" customWidth="1"/>
    <col min="6652" max="6900" width="9.140625" style="74"/>
    <col min="6901" max="6901" width="10.85546875" style="74" customWidth="1"/>
    <col min="6902" max="6902" width="5.7109375" style="74" customWidth="1"/>
    <col min="6903" max="6903" width="57.5703125" style="74" customWidth="1"/>
    <col min="6904" max="6904" width="7.140625" style="74" customWidth="1"/>
    <col min="6905" max="6906" width="16.42578125" style="74" customWidth="1"/>
    <col min="6907" max="6907" width="0" style="74" hidden="1" customWidth="1"/>
    <col min="6908" max="7156" width="9.140625" style="74"/>
    <col min="7157" max="7157" width="10.85546875" style="74" customWidth="1"/>
    <col min="7158" max="7158" width="5.7109375" style="74" customWidth="1"/>
    <col min="7159" max="7159" width="57.5703125" style="74" customWidth="1"/>
    <col min="7160" max="7160" width="7.140625" style="74" customWidth="1"/>
    <col min="7161" max="7162" width="16.42578125" style="74" customWidth="1"/>
    <col min="7163" max="7163" width="0" style="74" hidden="1" customWidth="1"/>
    <col min="7164" max="7412" width="9.140625" style="74"/>
    <col min="7413" max="7413" width="10.85546875" style="74" customWidth="1"/>
    <col min="7414" max="7414" width="5.7109375" style="74" customWidth="1"/>
    <col min="7415" max="7415" width="57.5703125" style="74" customWidth="1"/>
    <col min="7416" max="7416" width="7.140625" style="74" customWidth="1"/>
    <col min="7417" max="7418" width="16.42578125" style="74" customWidth="1"/>
    <col min="7419" max="7419" width="0" style="74" hidden="1" customWidth="1"/>
    <col min="7420" max="7668" width="9.140625" style="74"/>
    <col min="7669" max="7669" width="10.85546875" style="74" customWidth="1"/>
    <col min="7670" max="7670" width="5.7109375" style="74" customWidth="1"/>
    <col min="7671" max="7671" width="57.5703125" style="74" customWidth="1"/>
    <col min="7672" max="7672" width="7.140625" style="74" customWidth="1"/>
    <col min="7673" max="7674" width="16.42578125" style="74" customWidth="1"/>
    <col min="7675" max="7675" width="0" style="74" hidden="1" customWidth="1"/>
    <col min="7676" max="7924" width="9.140625" style="74"/>
    <col min="7925" max="7925" width="10.85546875" style="74" customWidth="1"/>
    <col min="7926" max="7926" width="5.7109375" style="74" customWidth="1"/>
    <col min="7927" max="7927" width="57.5703125" style="74" customWidth="1"/>
    <col min="7928" max="7928" width="7.140625" style="74" customWidth="1"/>
    <col min="7929" max="7930" width="16.42578125" style="74" customWidth="1"/>
    <col min="7931" max="7931" width="0" style="74" hidden="1" customWidth="1"/>
    <col min="7932" max="8180" width="9.140625" style="74"/>
    <col min="8181" max="8181" width="10.85546875" style="74" customWidth="1"/>
    <col min="8182" max="8182" width="5.7109375" style="74" customWidth="1"/>
    <col min="8183" max="8183" width="57.5703125" style="74" customWidth="1"/>
    <col min="8184" max="8184" width="7.140625" style="74" customWidth="1"/>
    <col min="8185" max="8186" width="16.42578125" style="74" customWidth="1"/>
    <col min="8187" max="8187" width="0" style="74" hidden="1" customWidth="1"/>
    <col min="8188" max="8436" width="9.140625" style="74"/>
    <col min="8437" max="8437" width="10.85546875" style="74" customWidth="1"/>
    <col min="8438" max="8438" width="5.7109375" style="74" customWidth="1"/>
    <col min="8439" max="8439" width="57.5703125" style="74" customWidth="1"/>
    <col min="8440" max="8440" width="7.140625" style="74" customWidth="1"/>
    <col min="8441" max="8442" width="16.42578125" style="74" customWidth="1"/>
    <col min="8443" max="8443" width="0" style="74" hidden="1" customWidth="1"/>
    <col min="8444" max="8692" width="9.140625" style="74"/>
    <col min="8693" max="8693" width="10.85546875" style="74" customWidth="1"/>
    <col min="8694" max="8694" width="5.7109375" style="74" customWidth="1"/>
    <col min="8695" max="8695" width="57.5703125" style="74" customWidth="1"/>
    <col min="8696" max="8696" width="7.140625" style="74" customWidth="1"/>
    <col min="8697" max="8698" width="16.42578125" style="74" customWidth="1"/>
    <col min="8699" max="8699" width="0" style="74" hidden="1" customWidth="1"/>
    <col min="8700" max="8948" width="9.140625" style="74"/>
    <col min="8949" max="8949" width="10.85546875" style="74" customWidth="1"/>
    <col min="8950" max="8950" width="5.7109375" style="74" customWidth="1"/>
    <col min="8951" max="8951" width="57.5703125" style="74" customWidth="1"/>
    <col min="8952" max="8952" width="7.140625" style="74" customWidth="1"/>
    <col min="8953" max="8954" width="16.42578125" style="74" customWidth="1"/>
    <col min="8955" max="8955" width="0" style="74" hidden="1" customWidth="1"/>
    <col min="8956" max="9204" width="9.140625" style="74"/>
    <col min="9205" max="9205" width="10.85546875" style="74" customWidth="1"/>
    <col min="9206" max="9206" width="5.7109375" style="74" customWidth="1"/>
    <col min="9207" max="9207" width="57.5703125" style="74" customWidth="1"/>
    <col min="9208" max="9208" width="7.140625" style="74" customWidth="1"/>
    <col min="9209" max="9210" width="16.42578125" style="74" customWidth="1"/>
    <col min="9211" max="9211" width="0" style="74" hidden="1" customWidth="1"/>
    <col min="9212" max="9460" width="9.140625" style="74"/>
    <col min="9461" max="9461" width="10.85546875" style="74" customWidth="1"/>
    <col min="9462" max="9462" width="5.7109375" style="74" customWidth="1"/>
    <col min="9463" max="9463" width="57.5703125" style="74" customWidth="1"/>
    <col min="9464" max="9464" width="7.140625" style="74" customWidth="1"/>
    <col min="9465" max="9466" width="16.42578125" style="74" customWidth="1"/>
    <col min="9467" max="9467" width="0" style="74" hidden="1" customWidth="1"/>
    <col min="9468" max="9716" width="9.140625" style="74"/>
    <col min="9717" max="9717" width="10.85546875" style="74" customWidth="1"/>
    <col min="9718" max="9718" width="5.7109375" style="74" customWidth="1"/>
    <col min="9719" max="9719" width="57.5703125" style="74" customWidth="1"/>
    <col min="9720" max="9720" width="7.140625" style="74" customWidth="1"/>
    <col min="9721" max="9722" width="16.42578125" style="74" customWidth="1"/>
    <col min="9723" max="9723" width="0" style="74" hidden="1" customWidth="1"/>
    <col min="9724" max="9972" width="9.140625" style="74"/>
    <col min="9973" max="9973" width="10.85546875" style="74" customWidth="1"/>
    <col min="9974" max="9974" width="5.7109375" style="74" customWidth="1"/>
    <col min="9975" max="9975" width="57.5703125" style="74" customWidth="1"/>
    <col min="9976" max="9976" width="7.140625" style="74" customWidth="1"/>
    <col min="9977" max="9978" width="16.42578125" style="74" customWidth="1"/>
    <col min="9979" max="9979" width="0" style="74" hidden="1" customWidth="1"/>
    <col min="9980" max="10228" width="9.140625" style="74"/>
    <col min="10229" max="10229" width="10.85546875" style="74" customWidth="1"/>
    <col min="10230" max="10230" width="5.7109375" style="74" customWidth="1"/>
    <col min="10231" max="10231" width="57.5703125" style="74" customWidth="1"/>
    <col min="10232" max="10232" width="7.140625" style="74" customWidth="1"/>
    <col min="10233" max="10234" width="16.42578125" style="74" customWidth="1"/>
    <col min="10235" max="10235" width="0" style="74" hidden="1" customWidth="1"/>
    <col min="10236" max="10484" width="9.140625" style="74"/>
    <col min="10485" max="10485" width="10.85546875" style="74" customWidth="1"/>
    <col min="10486" max="10486" width="5.7109375" style="74" customWidth="1"/>
    <col min="10487" max="10487" width="57.5703125" style="74" customWidth="1"/>
    <col min="10488" max="10488" width="7.140625" style="74" customWidth="1"/>
    <col min="10489" max="10490" width="16.42578125" style="74" customWidth="1"/>
    <col min="10491" max="10491" width="0" style="74" hidden="1" customWidth="1"/>
    <col min="10492" max="10740" width="9.140625" style="74"/>
    <col min="10741" max="10741" width="10.85546875" style="74" customWidth="1"/>
    <col min="10742" max="10742" width="5.7109375" style="74" customWidth="1"/>
    <col min="10743" max="10743" width="57.5703125" style="74" customWidth="1"/>
    <col min="10744" max="10744" width="7.140625" style="74" customWidth="1"/>
    <col min="10745" max="10746" width="16.42578125" style="74" customWidth="1"/>
    <col min="10747" max="10747" width="0" style="74" hidden="1" customWidth="1"/>
    <col min="10748" max="10996" width="9.140625" style="74"/>
    <col min="10997" max="10997" width="10.85546875" style="74" customWidth="1"/>
    <col min="10998" max="10998" width="5.7109375" style="74" customWidth="1"/>
    <col min="10999" max="10999" width="57.5703125" style="74" customWidth="1"/>
    <col min="11000" max="11000" width="7.140625" style="74" customWidth="1"/>
    <col min="11001" max="11002" width="16.42578125" style="74" customWidth="1"/>
    <col min="11003" max="11003" width="0" style="74" hidden="1" customWidth="1"/>
    <col min="11004" max="11252" width="9.140625" style="74"/>
    <col min="11253" max="11253" width="10.85546875" style="74" customWidth="1"/>
    <col min="11254" max="11254" width="5.7109375" style="74" customWidth="1"/>
    <col min="11255" max="11255" width="57.5703125" style="74" customWidth="1"/>
    <col min="11256" max="11256" width="7.140625" style="74" customWidth="1"/>
    <col min="11257" max="11258" width="16.42578125" style="74" customWidth="1"/>
    <col min="11259" max="11259" width="0" style="74" hidden="1" customWidth="1"/>
    <col min="11260" max="11508" width="9.140625" style="74"/>
    <col min="11509" max="11509" width="10.85546875" style="74" customWidth="1"/>
    <col min="11510" max="11510" width="5.7109375" style="74" customWidth="1"/>
    <col min="11511" max="11511" width="57.5703125" style="74" customWidth="1"/>
    <col min="11512" max="11512" width="7.140625" style="74" customWidth="1"/>
    <col min="11513" max="11514" width="16.42578125" style="74" customWidth="1"/>
    <col min="11515" max="11515" width="0" style="74" hidden="1" customWidth="1"/>
    <col min="11516" max="11764" width="9.140625" style="74"/>
    <col min="11765" max="11765" width="10.85546875" style="74" customWidth="1"/>
    <col min="11766" max="11766" width="5.7109375" style="74" customWidth="1"/>
    <col min="11767" max="11767" width="57.5703125" style="74" customWidth="1"/>
    <col min="11768" max="11768" width="7.140625" style="74" customWidth="1"/>
    <col min="11769" max="11770" width="16.42578125" style="74" customWidth="1"/>
    <col min="11771" max="11771" width="0" style="74" hidden="1" customWidth="1"/>
    <col min="11772" max="12020" width="9.140625" style="74"/>
    <col min="12021" max="12021" width="10.85546875" style="74" customWidth="1"/>
    <col min="12022" max="12022" width="5.7109375" style="74" customWidth="1"/>
    <col min="12023" max="12023" width="57.5703125" style="74" customWidth="1"/>
    <col min="12024" max="12024" width="7.140625" style="74" customWidth="1"/>
    <col min="12025" max="12026" width="16.42578125" style="74" customWidth="1"/>
    <col min="12027" max="12027" width="0" style="74" hidden="1" customWidth="1"/>
    <col min="12028" max="12276" width="9.140625" style="74"/>
    <col min="12277" max="12277" width="10.85546875" style="74" customWidth="1"/>
    <col min="12278" max="12278" width="5.7109375" style="74" customWidth="1"/>
    <col min="12279" max="12279" width="57.5703125" style="74" customWidth="1"/>
    <col min="12280" max="12280" width="7.140625" style="74" customWidth="1"/>
    <col min="12281" max="12282" width="16.42578125" style="74" customWidth="1"/>
    <col min="12283" max="12283" width="0" style="74" hidden="1" customWidth="1"/>
    <col min="12284" max="12532" width="9.140625" style="74"/>
    <col min="12533" max="12533" width="10.85546875" style="74" customWidth="1"/>
    <col min="12534" max="12534" width="5.7109375" style="74" customWidth="1"/>
    <col min="12535" max="12535" width="57.5703125" style="74" customWidth="1"/>
    <col min="12536" max="12536" width="7.140625" style="74" customWidth="1"/>
    <col min="12537" max="12538" width="16.42578125" style="74" customWidth="1"/>
    <col min="12539" max="12539" width="0" style="74" hidden="1" customWidth="1"/>
    <col min="12540" max="12788" width="9.140625" style="74"/>
    <col min="12789" max="12789" width="10.85546875" style="74" customWidth="1"/>
    <col min="12790" max="12790" width="5.7109375" style="74" customWidth="1"/>
    <col min="12791" max="12791" width="57.5703125" style="74" customWidth="1"/>
    <col min="12792" max="12792" width="7.140625" style="74" customWidth="1"/>
    <col min="12793" max="12794" width="16.42578125" style="74" customWidth="1"/>
    <col min="12795" max="12795" width="0" style="74" hidden="1" customWidth="1"/>
    <col min="12796" max="13044" width="9.140625" style="74"/>
    <col min="13045" max="13045" width="10.85546875" style="74" customWidth="1"/>
    <col min="13046" max="13046" width="5.7109375" style="74" customWidth="1"/>
    <col min="13047" max="13047" width="57.5703125" style="74" customWidth="1"/>
    <col min="13048" max="13048" width="7.140625" style="74" customWidth="1"/>
    <col min="13049" max="13050" width="16.42578125" style="74" customWidth="1"/>
    <col min="13051" max="13051" width="0" style="74" hidden="1" customWidth="1"/>
    <col min="13052" max="13300" width="9.140625" style="74"/>
    <col min="13301" max="13301" width="10.85546875" style="74" customWidth="1"/>
    <col min="13302" max="13302" width="5.7109375" style="74" customWidth="1"/>
    <col min="13303" max="13303" width="57.5703125" style="74" customWidth="1"/>
    <col min="13304" max="13304" width="7.140625" style="74" customWidth="1"/>
    <col min="13305" max="13306" width="16.42578125" style="74" customWidth="1"/>
    <col min="13307" max="13307" width="0" style="74" hidden="1" customWidth="1"/>
    <col min="13308" max="13556" width="9.140625" style="74"/>
    <col min="13557" max="13557" width="10.85546875" style="74" customWidth="1"/>
    <col min="13558" max="13558" width="5.7109375" style="74" customWidth="1"/>
    <col min="13559" max="13559" width="57.5703125" style="74" customWidth="1"/>
    <col min="13560" max="13560" width="7.140625" style="74" customWidth="1"/>
    <col min="13561" max="13562" width="16.42578125" style="74" customWidth="1"/>
    <col min="13563" max="13563" width="0" style="74" hidden="1" customWidth="1"/>
    <col min="13564" max="13812" width="9.140625" style="74"/>
    <col min="13813" max="13813" width="10.85546875" style="74" customWidth="1"/>
    <col min="13814" max="13814" width="5.7109375" style="74" customWidth="1"/>
    <col min="13815" max="13815" width="57.5703125" style="74" customWidth="1"/>
    <col min="13816" max="13816" width="7.140625" style="74" customWidth="1"/>
    <col min="13817" max="13818" width="16.42578125" style="74" customWidth="1"/>
    <col min="13819" max="13819" width="0" style="74" hidden="1" customWidth="1"/>
    <col min="13820" max="14068" width="9.140625" style="74"/>
    <col min="14069" max="14069" width="10.85546875" style="74" customWidth="1"/>
    <col min="14070" max="14070" width="5.7109375" style="74" customWidth="1"/>
    <col min="14071" max="14071" width="57.5703125" style="74" customWidth="1"/>
    <col min="14072" max="14072" width="7.140625" style="74" customWidth="1"/>
    <col min="14073" max="14074" width="16.42578125" style="74" customWidth="1"/>
    <col min="14075" max="14075" width="0" style="74" hidden="1" customWidth="1"/>
    <col min="14076" max="14324" width="9.140625" style="74"/>
    <col min="14325" max="14325" width="10.85546875" style="74" customWidth="1"/>
    <col min="14326" max="14326" width="5.7109375" style="74" customWidth="1"/>
    <col min="14327" max="14327" width="57.5703125" style="74" customWidth="1"/>
    <col min="14328" max="14328" width="7.140625" style="74" customWidth="1"/>
    <col min="14329" max="14330" width="16.42578125" style="74" customWidth="1"/>
    <col min="14331" max="14331" width="0" style="74" hidden="1" customWidth="1"/>
    <col min="14332" max="14580" width="9.140625" style="74"/>
    <col min="14581" max="14581" width="10.85546875" style="74" customWidth="1"/>
    <col min="14582" max="14582" width="5.7109375" style="74" customWidth="1"/>
    <col min="14583" max="14583" width="57.5703125" style="74" customWidth="1"/>
    <col min="14584" max="14584" width="7.140625" style="74" customWidth="1"/>
    <col min="14585" max="14586" width="16.42578125" style="74" customWidth="1"/>
    <col min="14587" max="14587" width="0" style="74" hidden="1" customWidth="1"/>
    <col min="14588" max="14836" width="9.140625" style="74"/>
    <col min="14837" max="14837" width="10.85546875" style="74" customWidth="1"/>
    <col min="14838" max="14838" width="5.7109375" style="74" customWidth="1"/>
    <col min="14839" max="14839" width="57.5703125" style="74" customWidth="1"/>
    <col min="14840" max="14840" width="7.140625" style="74" customWidth="1"/>
    <col min="14841" max="14842" width="16.42578125" style="74" customWidth="1"/>
    <col min="14843" max="14843" width="0" style="74" hidden="1" customWidth="1"/>
    <col min="14844" max="15092" width="9.140625" style="74"/>
    <col min="15093" max="15093" width="10.85546875" style="74" customWidth="1"/>
    <col min="15094" max="15094" width="5.7109375" style="74" customWidth="1"/>
    <col min="15095" max="15095" width="57.5703125" style="74" customWidth="1"/>
    <col min="15096" max="15096" width="7.140625" style="74" customWidth="1"/>
    <col min="15097" max="15098" width="16.42578125" style="74" customWidth="1"/>
    <col min="15099" max="15099" width="0" style="74" hidden="1" customWidth="1"/>
    <col min="15100" max="15348" width="9.140625" style="74"/>
    <col min="15349" max="15349" width="10.85546875" style="74" customWidth="1"/>
    <col min="15350" max="15350" width="5.7109375" style="74" customWidth="1"/>
    <col min="15351" max="15351" width="57.5703125" style="74" customWidth="1"/>
    <col min="15352" max="15352" width="7.140625" style="74" customWidth="1"/>
    <col min="15353" max="15354" width="16.42578125" style="74" customWidth="1"/>
    <col min="15355" max="15355" width="0" style="74" hidden="1" customWidth="1"/>
    <col min="15356" max="15604" width="9.140625" style="74"/>
    <col min="15605" max="15605" width="10.85546875" style="74" customWidth="1"/>
    <col min="15606" max="15606" width="5.7109375" style="74" customWidth="1"/>
    <col min="15607" max="15607" width="57.5703125" style="74" customWidth="1"/>
    <col min="15608" max="15608" width="7.140625" style="74" customWidth="1"/>
    <col min="15609" max="15610" width="16.42578125" style="74" customWidth="1"/>
    <col min="15611" max="15611" width="0" style="74" hidden="1" customWidth="1"/>
    <col min="15612" max="15860" width="9.140625" style="74"/>
    <col min="15861" max="15861" width="10.85546875" style="74" customWidth="1"/>
    <col min="15862" max="15862" width="5.7109375" style="74" customWidth="1"/>
    <col min="15863" max="15863" width="57.5703125" style="74" customWidth="1"/>
    <col min="15864" max="15864" width="7.140625" style="74" customWidth="1"/>
    <col min="15865" max="15866" width="16.42578125" style="74" customWidth="1"/>
    <col min="15867" max="15867" width="0" style="74" hidden="1" customWidth="1"/>
    <col min="15868" max="16116" width="9.140625" style="74"/>
    <col min="16117" max="16117" width="10.85546875" style="74" customWidth="1"/>
    <col min="16118" max="16118" width="5.7109375" style="74" customWidth="1"/>
    <col min="16119" max="16119" width="57.5703125" style="74" customWidth="1"/>
    <col min="16120" max="16120" width="7.140625" style="74" customWidth="1"/>
    <col min="16121" max="16122" width="16.42578125" style="74" customWidth="1"/>
    <col min="16123" max="16123" width="0" style="74" hidden="1" customWidth="1"/>
    <col min="16124" max="16384" width="9.140625" style="74"/>
  </cols>
  <sheetData>
    <row r="2" spans="2:6" x14ac:dyDescent="0.2">
      <c r="B2" s="51" t="s">
        <v>444</v>
      </c>
    </row>
    <row r="3" spans="2:6" x14ac:dyDescent="0.2">
      <c r="B3" s="51" t="s">
        <v>88</v>
      </c>
    </row>
    <row r="4" spans="2:6" x14ac:dyDescent="0.2">
      <c r="B4" s="51" t="s">
        <v>89</v>
      </c>
    </row>
    <row r="5" spans="2:6" x14ac:dyDescent="0.2">
      <c r="B5" s="51" t="s">
        <v>90</v>
      </c>
    </row>
    <row r="6" spans="2:6" x14ac:dyDescent="0.2">
      <c r="B6" s="51" t="s">
        <v>91</v>
      </c>
    </row>
    <row r="7" spans="2:6" x14ac:dyDescent="0.2">
      <c r="B7" s="51" t="s">
        <v>456</v>
      </c>
    </row>
    <row r="10" spans="2:6" x14ac:dyDescent="0.2">
      <c r="B10" s="224" t="s">
        <v>339</v>
      </c>
      <c r="C10" s="224"/>
      <c r="D10" s="224"/>
      <c r="E10" s="224"/>
      <c r="F10" s="224"/>
    </row>
    <row r="11" spans="2:6" x14ac:dyDescent="0.2">
      <c r="B11" s="224" t="s">
        <v>949</v>
      </c>
      <c r="C11" s="224"/>
      <c r="D11" s="224"/>
      <c r="E11" s="224"/>
      <c r="F11" s="224"/>
    </row>
    <row r="12" spans="2:6" x14ac:dyDescent="0.2">
      <c r="B12" s="75"/>
      <c r="C12" s="75"/>
      <c r="D12" s="75"/>
      <c r="E12" s="75"/>
      <c r="F12" s="75"/>
    </row>
    <row r="13" spans="2:6" ht="25.5" x14ac:dyDescent="0.2">
      <c r="F13" s="76" t="s">
        <v>79</v>
      </c>
    </row>
    <row r="14" spans="2:6" ht="25.5" customHeight="1" x14ac:dyDescent="0.2">
      <c r="B14" s="77" t="s">
        <v>80</v>
      </c>
      <c r="C14" s="78" t="s">
        <v>340</v>
      </c>
      <c r="D14" s="78" t="s">
        <v>341</v>
      </c>
      <c r="E14" s="78" t="s">
        <v>81</v>
      </c>
      <c r="F14" s="78" t="s">
        <v>82</v>
      </c>
    </row>
    <row r="15" spans="2:6" x14ac:dyDescent="0.2">
      <c r="B15" s="79">
        <v>1</v>
      </c>
      <c r="C15" s="79">
        <v>2</v>
      </c>
      <c r="D15" s="79">
        <v>3</v>
      </c>
      <c r="E15" s="79">
        <v>4</v>
      </c>
      <c r="F15" s="79">
        <v>5</v>
      </c>
    </row>
    <row r="16" spans="2:6" ht="19.5" customHeight="1" x14ac:dyDescent="0.2">
      <c r="B16" s="79" t="s">
        <v>342</v>
      </c>
      <c r="C16" s="80" t="s">
        <v>343</v>
      </c>
      <c r="D16" s="79">
        <v>501</v>
      </c>
      <c r="E16" s="81"/>
      <c r="F16" s="81"/>
    </row>
    <row r="17" spans="1:7" ht="20.100000000000001" customHeight="1" x14ac:dyDescent="0.2">
      <c r="B17" s="79" t="s">
        <v>344</v>
      </c>
      <c r="C17" s="80" t="s">
        <v>345</v>
      </c>
      <c r="D17" s="79">
        <v>502</v>
      </c>
      <c r="E17" s="82">
        <v>35593849</v>
      </c>
      <c r="F17" s="82">
        <v>36525758</v>
      </c>
    </row>
    <row r="18" spans="1:7" ht="20.100000000000001" customHeight="1" x14ac:dyDescent="0.2">
      <c r="B18" s="79" t="s">
        <v>346</v>
      </c>
      <c r="C18" s="80" t="s">
        <v>347</v>
      </c>
      <c r="D18" s="79">
        <v>503</v>
      </c>
      <c r="E18" s="83">
        <v>5000981.4412908303</v>
      </c>
      <c r="F18" s="83">
        <v>5052128.2691893196</v>
      </c>
    </row>
    <row r="19" spans="1:7" ht="20.100000000000001" customHeight="1" x14ac:dyDescent="0.2">
      <c r="B19" s="79" t="s">
        <v>348</v>
      </c>
      <c r="C19" s="80" t="s">
        <v>349</v>
      </c>
      <c r="D19" s="79">
        <v>504</v>
      </c>
      <c r="E19" s="83">
        <v>7.1173999999999999</v>
      </c>
      <c r="F19" s="83">
        <v>7.2298</v>
      </c>
    </row>
    <row r="20" spans="1:7" ht="18.75" customHeight="1" x14ac:dyDescent="0.2">
      <c r="B20" s="79" t="s">
        <v>350</v>
      </c>
      <c r="C20" s="80" t="s">
        <v>351</v>
      </c>
      <c r="D20" s="79">
        <v>505</v>
      </c>
      <c r="E20" s="82"/>
      <c r="F20" s="82"/>
    </row>
    <row r="21" spans="1:7" ht="20.100000000000001" customHeight="1" x14ac:dyDescent="0.2">
      <c r="B21" s="79" t="s">
        <v>344</v>
      </c>
      <c r="C21" s="80" t="s">
        <v>352</v>
      </c>
      <c r="D21" s="79">
        <v>506</v>
      </c>
      <c r="E21" s="82">
        <v>35631775</v>
      </c>
      <c r="F21" s="82">
        <v>37646376</v>
      </c>
    </row>
    <row r="22" spans="1:7" ht="20.100000000000001" customHeight="1" x14ac:dyDescent="0.2">
      <c r="B22" s="79" t="s">
        <v>346</v>
      </c>
      <c r="C22" s="80" t="s">
        <v>353</v>
      </c>
      <c r="D22" s="79">
        <v>507</v>
      </c>
      <c r="E22" s="83">
        <v>4984973.5084685199</v>
      </c>
      <c r="F22" s="83">
        <v>5041188.0418006303</v>
      </c>
    </row>
    <row r="23" spans="1:7" ht="20.100000000000001" customHeight="1" x14ac:dyDescent="0.2">
      <c r="B23" s="79" t="s">
        <v>348</v>
      </c>
      <c r="C23" s="80" t="s">
        <v>354</v>
      </c>
      <c r="D23" s="79">
        <v>508</v>
      </c>
      <c r="E23" s="83">
        <v>7.1478000000000002</v>
      </c>
      <c r="F23" s="83">
        <v>7.4678000000000004</v>
      </c>
    </row>
    <row r="24" spans="1:7" ht="20.100000000000001" customHeight="1" x14ac:dyDescent="0.2">
      <c r="B24" s="79" t="s">
        <v>355</v>
      </c>
      <c r="C24" s="80" t="s">
        <v>356</v>
      </c>
      <c r="D24" s="79">
        <v>509</v>
      </c>
      <c r="E24" s="82"/>
      <c r="F24" s="82"/>
      <c r="G24" s="84" t="s">
        <v>357</v>
      </c>
    </row>
    <row r="25" spans="1:7" ht="18" customHeight="1" x14ac:dyDescent="0.2">
      <c r="B25" s="79" t="s">
        <v>344</v>
      </c>
      <c r="C25" s="80" t="s">
        <v>358</v>
      </c>
      <c r="D25" s="79">
        <v>510</v>
      </c>
      <c r="E25" s="83">
        <v>8.1142670321058107E-3</v>
      </c>
      <c r="F25" s="83">
        <v>8.2463157085340792E-3</v>
      </c>
      <c r="G25" s="85">
        <v>103598555.66</v>
      </c>
    </row>
    <row r="26" spans="1:7" ht="18.75" customHeight="1" x14ac:dyDescent="0.2">
      <c r="B26" s="79" t="s">
        <v>346</v>
      </c>
      <c r="C26" s="80" t="s">
        <v>359</v>
      </c>
      <c r="D26" s="79">
        <v>511</v>
      </c>
      <c r="E26" s="86">
        <v>0</v>
      </c>
      <c r="F26" s="86">
        <v>4.3274780637306796E-3</v>
      </c>
      <c r="G26" s="74" t="s">
        <v>360</v>
      </c>
    </row>
    <row r="27" spans="1:7" ht="20.100000000000001" customHeight="1" x14ac:dyDescent="0.2">
      <c r="B27" s="79" t="s">
        <v>348</v>
      </c>
      <c r="C27" s="80" t="s">
        <v>361</v>
      </c>
      <c r="D27" s="79">
        <v>512</v>
      </c>
      <c r="E27" s="82">
        <v>0</v>
      </c>
      <c r="F27" s="82">
        <v>0</v>
      </c>
    </row>
    <row r="28" spans="1:7" ht="20.100000000000001" customHeight="1" x14ac:dyDescent="0.2">
      <c r="B28" s="79" t="s">
        <v>44</v>
      </c>
      <c r="C28" s="80" t="s">
        <v>362</v>
      </c>
      <c r="D28" s="79">
        <v>513</v>
      </c>
      <c r="E28" s="83">
        <v>4.26624001520352E-3</v>
      </c>
      <c r="F28" s="83">
        <v>3.23564236527853E-2</v>
      </c>
    </row>
    <row r="31" spans="1:7" ht="16.5" customHeight="1" x14ac:dyDescent="0.2">
      <c r="A31" s="225" t="s">
        <v>83</v>
      </c>
      <c r="B31" s="225"/>
      <c r="C31" s="87" t="s">
        <v>363</v>
      </c>
      <c r="D31" s="226" t="s">
        <v>84</v>
      </c>
      <c r="E31" s="227" t="s">
        <v>364</v>
      </c>
      <c r="F31" s="227"/>
    </row>
    <row r="32" spans="1:7" ht="16.5" customHeight="1" x14ac:dyDescent="0.2">
      <c r="A32" s="225" t="s">
        <v>944</v>
      </c>
      <c r="B32" s="225"/>
      <c r="C32" s="73" t="s">
        <v>457</v>
      </c>
      <c r="D32" s="226"/>
      <c r="E32" s="227"/>
      <c r="F32" s="227"/>
    </row>
    <row r="33" spans="3:7" x14ac:dyDescent="0.2">
      <c r="E33" s="222" t="s">
        <v>366</v>
      </c>
      <c r="F33" s="222"/>
    </row>
    <row r="34" spans="3:7" ht="17.25" customHeight="1" x14ac:dyDescent="0.2"/>
    <row r="35" spans="3:7" ht="23.25" customHeight="1" x14ac:dyDescent="0.4">
      <c r="C35" s="223"/>
      <c r="D35" s="223"/>
      <c r="E35" s="223"/>
      <c r="F35" s="223"/>
      <c r="G35" s="223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zoomScaleNormal="100" zoomScaleSheetLayoutView="100" workbookViewId="0">
      <selection sqref="A1:Q78"/>
    </sheetView>
  </sheetViews>
  <sheetFormatPr defaultColWidth="8" defaultRowHeight="12.75" customHeight="1" x14ac:dyDescent="0.2"/>
  <cols>
    <col min="1" max="1" width="47" style="114" customWidth="1"/>
    <col min="2" max="2" width="10.7109375" style="99" customWidth="1"/>
    <col min="3" max="3" width="11.85546875" style="100" customWidth="1"/>
    <col min="4" max="4" width="5.140625" style="89" customWidth="1"/>
    <col min="5" max="5" width="12.5703125" style="101" customWidth="1"/>
    <col min="6" max="6" width="5.28515625" style="97" customWidth="1"/>
    <col min="7" max="7" width="12.7109375" style="102" customWidth="1"/>
    <col min="8" max="8" width="5.28515625" style="97" customWidth="1"/>
    <col min="9" max="9" width="16.5703125" style="103" customWidth="1"/>
    <col min="10" max="10" width="7.5703125" style="97" customWidth="1"/>
    <col min="11" max="11" width="12" style="102" customWidth="1"/>
    <col min="12" max="12" width="5.42578125" style="104" customWidth="1"/>
    <col min="13" max="13" width="16.85546875" style="103" customWidth="1"/>
    <col min="14" max="14" width="6.42578125" style="97" customWidth="1"/>
    <col min="15" max="15" width="13.140625" style="102" customWidth="1"/>
    <col min="16" max="16" width="6.42578125" style="97" customWidth="1"/>
    <col min="17" max="17" width="13.28515625" style="102" customWidth="1"/>
    <col min="18" max="18" width="32.42578125" style="89" hidden="1" customWidth="1"/>
    <col min="19" max="19" width="14.85546875" style="89" hidden="1" customWidth="1"/>
    <col min="20" max="20" width="9.140625" style="89" customWidth="1"/>
    <col min="21" max="21" width="21" style="89" customWidth="1"/>
    <col min="22" max="256" width="9.140625" style="89" customWidth="1"/>
    <col min="257" max="16384" width="8" style="210"/>
  </cols>
  <sheetData>
    <row r="1" spans="1:18" x14ac:dyDescent="0.2">
      <c r="A1" s="89" t="s">
        <v>87</v>
      </c>
      <c r="B1" s="31" t="s">
        <v>369</v>
      </c>
    </row>
    <row r="2" spans="1:18" x14ac:dyDescent="0.2">
      <c r="A2" s="89" t="s">
        <v>88</v>
      </c>
    </row>
    <row r="3" spans="1:18" x14ac:dyDescent="0.2">
      <c r="A3" s="89" t="s">
        <v>89</v>
      </c>
    </row>
    <row r="4" spans="1:18" x14ac:dyDescent="0.2">
      <c r="A4" s="89" t="s">
        <v>90</v>
      </c>
    </row>
    <row r="5" spans="1:18" x14ac:dyDescent="0.2">
      <c r="A5" s="89" t="s">
        <v>91</v>
      </c>
    </row>
    <row r="6" spans="1:18" x14ac:dyDescent="0.2">
      <c r="A6" s="89" t="s">
        <v>456</v>
      </c>
    </row>
    <row r="8" spans="1:18" x14ac:dyDescent="0.2">
      <c r="A8" s="228" t="s">
        <v>458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</row>
    <row r="9" spans="1:18" x14ac:dyDescent="0.2">
      <c r="A9" s="228" t="s">
        <v>459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</row>
    <row r="10" spans="1:18" x14ac:dyDescent="0.2">
      <c r="A10" s="207"/>
      <c r="B10" s="106"/>
      <c r="C10" s="107"/>
      <c r="D10" s="108"/>
      <c r="E10" s="109"/>
      <c r="F10" s="110"/>
      <c r="G10" s="111"/>
      <c r="H10" s="110"/>
      <c r="I10" s="112"/>
      <c r="J10" s="110"/>
      <c r="K10" s="111"/>
      <c r="L10" s="113"/>
      <c r="M10" s="112"/>
      <c r="N10" s="110"/>
      <c r="O10" s="111"/>
      <c r="P10" s="110"/>
      <c r="Q10" s="111"/>
    </row>
    <row r="11" spans="1:18" x14ac:dyDescent="0.2">
      <c r="A11" s="114" t="s">
        <v>460</v>
      </c>
    </row>
    <row r="12" spans="1:18" ht="45.75" customHeight="1" x14ac:dyDescent="0.2">
      <c r="A12" s="229" t="s">
        <v>461</v>
      </c>
      <c r="B12" s="230"/>
      <c r="C12" s="231"/>
      <c r="D12" s="232" t="s">
        <v>341</v>
      </c>
      <c r="E12" s="235" t="s">
        <v>462</v>
      </c>
      <c r="F12" s="232" t="s">
        <v>341</v>
      </c>
      <c r="G12" s="237" t="s">
        <v>463</v>
      </c>
      <c r="H12" s="232" t="s">
        <v>341</v>
      </c>
      <c r="I12" s="239" t="s">
        <v>464</v>
      </c>
      <c r="J12" s="232" t="s">
        <v>341</v>
      </c>
      <c r="K12" s="237" t="s">
        <v>465</v>
      </c>
      <c r="L12" s="243" t="s">
        <v>341</v>
      </c>
      <c r="M12" s="239" t="s">
        <v>466</v>
      </c>
      <c r="N12" s="232" t="s">
        <v>341</v>
      </c>
      <c r="O12" s="237" t="s">
        <v>467</v>
      </c>
      <c r="P12" s="232" t="s">
        <v>341</v>
      </c>
      <c r="Q12" s="237" t="s">
        <v>468</v>
      </c>
      <c r="R12" s="115"/>
    </row>
    <row r="13" spans="1:18" ht="63" customHeight="1" x14ac:dyDescent="0.2">
      <c r="A13" s="93" t="s">
        <v>469</v>
      </c>
      <c r="B13" s="93" t="s">
        <v>470</v>
      </c>
      <c r="C13" s="93" t="s">
        <v>471</v>
      </c>
      <c r="D13" s="233"/>
      <c r="E13" s="236"/>
      <c r="F13" s="233"/>
      <c r="G13" s="238"/>
      <c r="H13" s="233"/>
      <c r="I13" s="240"/>
      <c r="J13" s="233"/>
      <c r="K13" s="238"/>
      <c r="L13" s="244"/>
      <c r="M13" s="240"/>
      <c r="N13" s="233"/>
      <c r="O13" s="238"/>
      <c r="P13" s="233"/>
      <c r="Q13" s="238"/>
      <c r="R13" s="115">
        <v>102235371.31999999</v>
      </c>
    </row>
    <row r="14" spans="1:18" x14ac:dyDescent="0.2">
      <c r="A14" s="229">
        <v>1</v>
      </c>
      <c r="B14" s="230"/>
      <c r="C14" s="231"/>
      <c r="D14" s="234"/>
      <c r="E14" s="116">
        <v>2</v>
      </c>
      <c r="F14" s="234"/>
      <c r="G14" s="116">
        <v>3</v>
      </c>
      <c r="H14" s="234"/>
      <c r="I14" s="93">
        <v>4</v>
      </c>
      <c r="J14" s="234"/>
      <c r="K14" s="116">
        <v>5</v>
      </c>
      <c r="L14" s="245"/>
      <c r="M14" s="93">
        <v>6</v>
      </c>
      <c r="N14" s="234"/>
      <c r="O14" s="116">
        <v>7</v>
      </c>
      <c r="P14" s="234"/>
      <c r="Q14" s="116">
        <v>8</v>
      </c>
      <c r="R14" s="115"/>
    </row>
    <row r="15" spans="1:18" ht="19.5" customHeight="1" x14ac:dyDescent="0.2">
      <c r="A15" s="117" t="s">
        <v>472</v>
      </c>
      <c r="B15" s="93"/>
      <c r="C15" s="118"/>
      <c r="D15" s="94" t="s">
        <v>473</v>
      </c>
      <c r="E15" s="119"/>
      <c r="F15" s="120" t="s">
        <v>474</v>
      </c>
      <c r="G15" s="121"/>
      <c r="H15" s="122" t="s">
        <v>475</v>
      </c>
      <c r="I15" s="123"/>
      <c r="J15" s="122" t="s">
        <v>476</v>
      </c>
      <c r="K15" s="124"/>
      <c r="L15" s="122" t="s">
        <v>477</v>
      </c>
      <c r="M15" s="125"/>
      <c r="N15" s="120" t="s">
        <v>478</v>
      </c>
      <c r="O15" s="124"/>
      <c r="P15" s="120" t="s">
        <v>479</v>
      </c>
      <c r="Q15" s="124"/>
      <c r="R15" s="126"/>
    </row>
    <row r="16" spans="1:18" ht="19.5" customHeight="1" x14ac:dyDescent="0.2">
      <c r="A16" s="117" t="s">
        <v>480</v>
      </c>
      <c r="B16" s="93"/>
      <c r="C16" s="118"/>
      <c r="D16" s="94" t="s">
        <v>481</v>
      </c>
      <c r="E16" s="119"/>
      <c r="F16" s="120" t="s">
        <v>482</v>
      </c>
      <c r="G16" s="121"/>
      <c r="H16" s="122" t="s">
        <v>483</v>
      </c>
      <c r="I16" s="123">
        <v>17261253.77</v>
      </c>
      <c r="J16" s="122" t="s">
        <v>484</v>
      </c>
      <c r="K16" s="124"/>
      <c r="L16" s="122" t="s">
        <v>485</v>
      </c>
      <c r="M16" s="125">
        <v>17304333.109999999</v>
      </c>
      <c r="N16" s="120" t="s">
        <v>486</v>
      </c>
      <c r="O16" s="124"/>
      <c r="P16" s="120" t="s">
        <v>487</v>
      </c>
      <c r="Q16" s="124">
        <v>48.157200000000003</v>
      </c>
      <c r="R16" s="126"/>
    </row>
    <row r="17" spans="1:18" ht="19.5" customHeight="1" x14ac:dyDescent="0.2">
      <c r="A17" s="117" t="s">
        <v>488</v>
      </c>
      <c r="B17" s="93" t="s">
        <v>489</v>
      </c>
      <c r="C17" s="118" t="s">
        <v>490</v>
      </c>
      <c r="D17" s="94"/>
      <c r="E17" s="119">
        <v>19039206</v>
      </c>
      <c r="F17" s="120"/>
      <c r="G17" s="121">
        <v>0</v>
      </c>
      <c r="H17" s="122"/>
      <c r="I17" s="123">
        <v>0</v>
      </c>
      <c r="J17" s="122"/>
      <c r="K17" s="124">
        <v>0</v>
      </c>
      <c r="L17" s="122"/>
      <c r="M17" s="125">
        <v>0</v>
      </c>
      <c r="N17" s="120"/>
      <c r="O17" s="124">
        <v>2.6114000000000002</v>
      </c>
      <c r="P17" s="120"/>
      <c r="Q17" s="124">
        <v>0</v>
      </c>
      <c r="R17" s="126"/>
    </row>
    <row r="18" spans="1:18" ht="19.5" customHeight="1" x14ac:dyDescent="0.2">
      <c r="A18" s="117" t="s">
        <v>491</v>
      </c>
      <c r="B18" s="93" t="s">
        <v>489</v>
      </c>
      <c r="C18" s="118" t="s">
        <v>492</v>
      </c>
      <c r="D18" s="94"/>
      <c r="E18" s="119">
        <v>452000</v>
      </c>
      <c r="F18" s="120"/>
      <c r="G18" s="121">
        <v>3.9100000000000003E-2</v>
      </c>
      <c r="H18" s="122"/>
      <c r="I18" s="123">
        <v>17673.2</v>
      </c>
      <c r="J18" s="122"/>
      <c r="K18" s="124">
        <v>3.9100000000000003E-2</v>
      </c>
      <c r="L18" s="122"/>
      <c r="M18" s="125">
        <v>17673.2</v>
      </c>
      <c r="N18" s="120"/>
      <c r="O18" s="124">
        <v>19.241299999999999</v>
      </c>
      <c r="P18" s="120"/>
      <c r="Q18" s="124">
        <v>4.9200000000000001E-2</v>
      </c>
      <c r="R18" s="126"/>
    </row>
    <row r="19" spans="1:18" ht="19.5" customHeight="1" x14ac:dyDescent="0.2">
      <c r="A19" s="117" t="s">
        <v>493</v>
      </c>
      <c r="B19" s="93" t="s">
        <v>489</v>
      </c>
      <c r="C19" s="118" t="s">
        <v>494</v>
      </c>
      <c r="D19" s="94"/>
      <c r="E19" s="119">
        <v>3975515</v>
      </c>
      <c r="F19" s="120"/>
      <c r="G19" s="121">
        <v>0.14710000000000001</v>
      </c>
      <c r="H19" s="122"/>
      <c r="I19" s="123">
        <v>584798.26</v>
      </c>
      <c r="J19" s="122"/>
      <c r="K19" s="124">
        <v>0.14829999999999999</v>
      </c>
      <c r="L19" s="122"/>
      <c r="M19" s="125">
        <v>589568.87</v>
      </c>
      <c r="N19" s="120"/>
      <c r="O19" s="124">
        <v>4.3083</v>
      </c>
      <c r="P19" s="120"/>
      <c r="Q19" s="124">
        <v>1.6407</v>
      </c>
      <c r="R19" s="126"/>
    </row>
    <row r="20" spans="1:18" ht="19.5" customHeight="1" x14ac:dyDescent="0.2">
      <c r="A20" s="117" t="s">
        <v>495</v>
      </c>
      <c r="B20" s="93" t="s">
        <v>489</v>
      </c>
      <c r="C20" s="118" t="s">
        <v>496</v>
      </c>
      <c r="D20" s="94"/>
      <c r="E20" s="119">
        <v>140126</v>
      </c>
      <c r="F20" s="120"/>
      <c r="G20" s="121">
        <v>0.23219999999999999</v>
      </c>
      <c r="H20" s="122"/>
      <c r="I20" s="123">
        <v>32537.26</v>
      </c>
      <c r="J20" s="122"/>
      <c r="K20" s="124">
        <v>0.23019999999999999</v>
      </c>
      <c r="L20" s="122"/>
      <c r="M20" s="125">
        <v>32257.01</v>
      </c>
      <c r="N20" s="120"/>
      <c r="O20" s="124">
        <v>0.69889999999999997</v>
      </c>
      <c r="P20" s="120"/>
      <c r="Q20" s="124">
        <v>8.9800000000000005E-2</v>
      </c>
      <c r="R20" s="126"/>
    </row>
    <row r="21" spans="1:18" ht="19.5" customHeight="1" x14ac:dyDescent="0.2">
      <c r="A21" s="117" t="s">
        <v>497</v>
      </c>
      <c r="B21" s="93" t="s">
        <v>489</v>
      </c>
      <c r="C21" s="118" t="s">
        <v>498</v>
      </c>
      <c r="D21" s="94"/>
      <c r="E21" s="119">
        <v>196042</v>
      </c>
      <c r="F21" s="120"/>
      <c r="G21" s="121">
        <v>0.35930000000000001</v>
      </c>
      <c r="H21" s="122"/>
      <c r="I21" s="123">
        <v>70437.89</v>
      </c>
      <c r="J21" s="122"/>
      <c r="K21" s="124">
        <v>0.35449999999999998</v>
      </c>
      <c r="L21" s="122"/>
      <c r="M21" s="125">
        <v>69496.89</v>
      </c>
      <c r="N21" s="120"/>
      <c r="O21" s="124">
        <v>0.50939999999999996</v>
      </c>
      <c r="P21" s="120"/>
      <c r="Q21" s="124">
        <v>0.19339999999999999</v>
      </c>
      <c r="R21" s="126"/>
    </row>
    <row r="22" spans="1:18" ht="19.5" customHeight="1" x14ac:dyDescent="0.2">
      <c r="A22" s="117" t="s">
        <v>499</v>
      </c>
      <c r="B22" s="93" t="s">
        <v>489</v>
      </c>
      <c r="C22" s="118" t="s">
        <v>500</v>
      </c>
      <c r="D22" s="94"/>
      <c r="E22" s="119">
        <v>437620</v>
      </c>
      <c r="F22" s="120"/>
      <c r="G22" s="121">
        <v>1.2884</v>
      </c>
      <c r="H22" s="122"/>
      <c r="I22" s="123">
        <v>563829.61</v>
      </c>
      <c r="J22" s="122"/>
      <c r="K22" s="124">
        <v>1.3055000000000001</v>
      </c>
      <c r="L22" s="122"/>
      <c r="M22" s="125">
        <v>571312.91</v>
      </c>
      <c r="N22" s="120"/>
      <c r="O22" s="124">
        <v>1.4063000000000001</v>
      </c>
      <c r="P22" s="120"/>
      <c r="Q22" s="124">
        <v>1.5899000000000001</v>
      </c>
      <c r="R22" s="126"/>
    </row>
    <row r="23" spans="1:18" ht="19.5" customHeight="1" x14ac:dyDescent="0.2">
      <c r="A23" s="117" t="s">
        <v>501</v>
      </c>
      <c r="B23" s="93" t="s">
        <v>489</v>
      </c>
      <c r="C23" s="118" t="s">
        <v>502</v>
      </c>
      <c r="D23" s="94"/>
      <c r="E23" s="119">
        <v>2562418</v>
      </c>
      <c r="F23" s="120"/>
      <c r="G23" s="121">
        <v>0</v>
      </c>
      <c r="H23" s="122"/>
      <c r="I23" s="123">
        <v>0</v>
      </c>
      <c r="J23" s="122"/>
      <c r="K23" s="124">
        <v>0</v>
      </c>
      <c r="L23" s="122"/>
      <c r="M23" s="125">
        <v>0</v>
      </c>
      <c r="N23" s="120"/>
      <c r="O23" s="124">
        <v>20.1158</v>
      </c>
      <c r="P23" s="120"/>
      <c r="Q23" s="124">
        <v>0</v>
      </c>
      <c r="R23" s="126"/>
    </row>
    <row r="24" spans="1:18" ht="19.5" customHeight="1" x14ac:dyDescent="0.2">
      <c r="A24" s="117" t="s">
        <v>503</v>
      </c>
      <c r="B24" s="93" t="s">
        <v>489</v>
      </c>
      <c r="C24" s="118" t="s">
        <v>504</v>
      </c>
      <c r="D24" s="94"/>
      <c r="E24" s="119">
        <v>2347356</v>
      </c>
      <c r="F24" s="120"/>
      <c r="G24" s="121">
        <v>0</v>
      </c>
      <c r="H24" s="122"/>
      <c r="I24" s="123">
        <v>0</v>
      </c>
      <c r="J24" s="122"/>
      <c r="K24" s="124">
        <v>0</v>
      </c>
      <c r="L24" s="122"/>
      <c r="M24" s="125">
        <v>0</v>
      </c>
      <c r="N24" s="120"/>
      <c r="O24" s="124">
        <v>4.5758000000000001</v>
      </c>
      <c r="P24" s="120"/>
      <c r="Q24" s="124">
        <v>0</v>
      </c>
      <c r="R24" s="126"/>
    </row>
    <row r="25" spans="1:18" ht="19.5" customHeight="1" x14ac:dyDescent="0.2">
      <c r="A25" s="117" t="s">
        <v>505</v>
      </c>
      <c r="B25" s="93" t="s">
        <v>489</v>
      </c>
      <c r="C25" s="118" t="s">
        <v>506</v>
      </c>
      <c r="D25" s="94"/>
      <c r="E25" s="119">
        <v>547645</v>
      </c>
      <c r="F25" s="120"/>
      <c r="G25" s="121">
        <v>0</v>
      </c>
      <c r="H25" s="122"/>
      <c r="I25" s="123">
        <v>0</v>
      </c>
      <c r="J25" s="122"/>
      <c r="K25" s="124">
        <v>0</v>
      </c>
      <c r="L25" s="122"/>
      <c r="M25" s="125">
        <v>0</v>
      </c>
      <c r="N25" s="120"/>
      <c r="O25" s="124">
        <v>9.4537999999999993</v>
      </c>
      <c r="P25" s="120"/>
      <c r="Q25" s="124">
        <v>0</v>
      </c>
      <c r="R25" s="126"/>
    </row>
    <row r="26" spans="1:18" ht="19.5" customHeight="1" x14ac:dyDescent="0.2">
      <c r="A26" s="117" t="s">
        <v>507</v>
      </c>
      <c r="B26" s="93" t="s">
        <v>489</v>
      </c>
      <c r="C26" s="118" t="s">
        <v>508</v>
      </c>
      <c r="D26" s="94"/>
      <c r="E26" s="119">
        <v>550862</v>
      </c>
      <c r="F26" s="120"/>
      <c r="G26" s="121">
        <v>0</v>
      </c>
      <c r="H26" s="122"/>
      <c r="I26" s="123">
        <v>0</v>
      </c>
      <c r="J26" s="122"/>
      <c r="K26" s="124">
        <v>0</v>
      </c>
      <c r="L26" s="122"/>
      <c r="M26" s="125">
        <v>0</v>
      </c>
      <c r="N26" s="120"/>
      <c r="O26" s="124">
        <v>1.9105000000000001</v>
      </c>
      <c r="P26" s="120"/>
      <c r="Q26" s="124">
        <v>0</v>
      </c>
      <c r="R26" s="126"/>
    </row>
    <row r="27" spans="1:18" ht="19.5" customHeight="1" x14ac:dyDescent="0.2">
      <c r="A27" s="117" t="s">
        <v>509</v>
      </c>
      <c r="B27" s="93" t="s">
        <v>489</v>
      </c>
      <c r="C27" s="118" t="s">
        <v>510</v>
      </c>
      <c r="D27" s="94"/>
      <c r="E27" s="119">
        <v>1991257</v>
      </c>
      <c r="F27" s="120"/>
      <c r="G27" s="121">
        <v>0</v>
      </c>
      <c r="H27" s="122"/>
      <c r="I27" s="123">
        <v>0</v>
      </c>
      <c r="J27" s="122"/>
      <c r="K27" s="124">
        <v>0</v>
      </c>
      <c r="L27" s="122"/>
      <c r="M27" s="125">
        <v>0</v>
      </c>
      <c r="N27" s="120"/>
      <c r="O27" s="124">
        <v>9.3183000000000007</v>
      </c>
      <c r="P27" s="120"/>
      <c r="Q27" s="124">
        <v>0</v>
      </c>
      <c r="R27" s="126"/>
    </row>
    <row r="28" spans="1:18" ht="19.5" customHeight="1" x14ac:dyDescent="0.2">
      <c r="A28" s="117" t="s">
        <v>511</v>
      </c>
      <c r="B28" s="93" t="s">
        <v>489</v>
      </c>
      <c r="C28" s="118" t="s">
        <v>512</v>
      </c>
      <c r="D28" s="94"/>
      <c r="E28" s="119">
        <v>268958</v>
      </c>
      <c r="F28" s="120"/>
      <c r="G28" s="121">
        <v>0</v>
      </c>
      <c r="H28" s="122"/>
      <c r="I28" s="123">
        <v>0</v>
      </c>
      <c r="J28" s="122"/>
      <c r="K28" s="124">
        <v>0</v>
      </c>
      <c r="L28" s="122"/>
      <c r="M28" s="125">
        <v>0</v>
      </c>
      <c r="N28" s="120"/>
      <c r="O28" s="124">
        <v>2.3197999999999999</v>
      </c>
      <c r="P28" s="120"/>
      <c r="Q28" s="124">
        <v>0</v>
      </c>
      <c r="R28" s="126"/>
    </row>
    <row r="29" spans="1:18" ht="19.5" customHeight="1" x14ac:dyDescent="0.2">
      <c r="A29" s="117" t="s">
        <v>513</v>
      </c>
      <c r="B29" s="93" t="s">
        <v>489</v>
      </c>
      <c r="C29" s="118" t="s">
        <v>514</v>
      </c>
      <c r="D29" s="94"/>
      <c r="E29" s="119">
        <v>8697</v>
      </c>
      <c r="F29" s="120"/>
      <c r="G29" s="121">
        <v>0</v>
      </c>
      <c r="H29" s="122"/>
      <c r="I29" s="123">
        <v>0</v>
      </c>
      <c r="J29" s="122"/>
      <c r="K29" s="124">
        <v>0</v>
      </c>
      <c r="L29" s="122"/>
      <c r="M29" s="125">
        <v>0</v>
      </c>
      <c r="N29" s="120"/>
      <c r="O29" s="124">
        <v>2.4247999999999998</v>
      </c>
      <c r="P29" s="120"/>
      <c r="Q29" s="124">
        <v>0</v>
      </c>
      <c r="R29" s="126"/>
    </row>
    <row r="30" spans="1:18" ht="19.5" customHeight="1" x14ac:dyDescent="0.2">
      <c r="A30" s="117" t="s">
        <v>515</v>
      </c>
      <c r="B30" s="93" t="s">
        <v>489</v>
      </c>
      <c r="C30" s="118" t="s">
        <v>516</v>
      </c>
      <c r="D30" s="94"/>
      <c r="E30" s="119">
        <v>15130467</v>
      </c>
      <c r="F30" s="120"/>
      <c r="G30" s="121">
        <v>0.34670000000000001</v>
      </c>
      <c r="H30" s="122"/>
      <c r="I30" s="123">
        <v>5245732.91</v>
      </c>
      <c r="J30" s="122"/>
      <c r="K30" s="124">
        <v>0.33210000000000001</v>
      </c>
      <c r="L30" s="122"/>
      <c r="M30" s="125">
        <v>5024828.09</v>
      </c>
      <c r="N30" s="120"/>
      <c r="O30" s="124">
        <v>3.4235000000000002</v>
      </c>
      <c r="P30" s="120"/>
      <c r="Q30" s="124">
        <v>13.9839</v>
      </c>
      <c r="R30" s="126"/>
    </row>
    <row r="31" spans="1:18" ht="19.5" customHeight="1" x14ac:dyDescent="0.2">
      <c r="A31" s="117" t="s">
        <v>517</v>
      </c>
      <c r="B31" s="93" t="s">
        <v>489</v>
      </c>
      <c r="C31" s="118" t="s">
        <v>518</v>
      </c>
      <c r="D31" s="94"/>
      <c r="E31" s="119">
        <v>2403881</v>
      </c>
      <c r="F31" s="120"/>
      <c r="G31" s="121">
        <v>0.39560000000000001</v>
      </c>
      <c r="H31" s="122"/>
      <c r="I31" s="123">
        <v>950975.32</v>
      </c>
      <c r="J31" s="122"/>
      <c r="K31" s="124">
        <v>0.38229999999999997</v>
      </c>
      <c r="L31" s="122"/>
      <c r="M31" s="125">
        <v>919003.71</v>
      </c>
      <c r="N31" s="120"/>
      <c r="O31" s="124">
        <v>2.3485999999999998</v>
      </c>
      <c r="P31" s="120"/>
      <c r="Q31" s="124">
        <v>2.5575000000000001</v>
      </c>
      <c r="R31" s="126"/>
    </row>
    <row r="32" spans="1:18" ht="19.5" customHeight="1" x14ac:dyDescent="0.2">
      <c r="A32" s="117" t="s">
        <v>519</v>
      </c>
      <c r="B32" s="93" t="s">
        <v>489</v>
      </c>
      <c r="C32" s="118" t="s">
        <v>520</v>
      </c>
      <c r="D32" s="94"/>
      <c r="E32" s="119">
        <v>10262295</v>
      </c>
      <c r="F32" s="120"/>
      <c r="G32" s="121">
        <v>0.39539999999999997</v>
      </c>
      <c r="H32" s="122"/>
      <c r="I32" s="123">
        <v>4057711.44</v>
      </c>
      <c r="J32" s="122"/>
      <c r="K32" s="124">
        <v>0.40960000000000002</v>
      </c>
      <c r="L32" s="122"/>
      <c r="M32" s="125">
        <v>4203436.03</v>
      </c>
      <c r="N32" s="120"/>
      <c r="O32" s="124">
        <v>2.6644000000000001</v>
      </c>
      <c r="P32" s="120"/>
      <c r="Q32" s="124">
        <v>11.698</v>
      </c>
      <c r="R32" s="126"/>
    </row>
    <row r="33" spans="1:18" ht="19.5" customHeight="1" x14ac:dyDescent="0.2">
      <c r="A33" s="117" t="s">
        <v>521</v>
      </c>
      <c r="B33" s="93" t="s">
        <v>489</v>
      </c>
      <c r="C33" s="118" t="s">
        <v>522</v>
      </c>
      <c r="D33" s="94"/>
      <c r="E33" s="119">
        <v>992764</v>
      </c>
      <c r="F33" s="120"/>
      <c r="G33" s="121">
        <v>0</v>
      </c>
      <c r="H33" s="122"/>
      <c r="I33" s="123">
        <v>0</v>
      </c>
      <c r="J33" s="122"/>
      <c r="K33" s="124">
        <v>0</v>
      </c>
      <c r="L33" s="122"/>
      <c r="M33" s="125">
        <v>0</v>
      </c>
      <c r="N33" s="120"/>
      <c r="O33" s="124">
        <v>3.6139999999999999</v>
      </c>
      <c r="P33" s="120"/>
      <c r="Q33" s="124">
        <v>0</v>
      </c>
      <c r="R33" s="126"/>
    </row>
    <row r="34" spans="1:18" ht="19.5" customHeight="1" x14ac:dyDescent="0.2">
      <c r="A34" s="117" t="s">
        <v>523</v>
      </c>
      <c r="B34" s="93" t="s">
        <v>489</v>
      </c>
      <c r="C34" s="118" t="s">
        <v>524</v>
      </c>
      <c r="D34" s="94"/>
      <c r="E34" s="119">
        <v>3256276</v>
      </c>
      <c r="F34" s="120"/>
      <c r="G34" s="121">
        <v>0.61439999999999995</v>
      </c>
      <c r="H34" s="122"/>
      <c r="I34" s="123">
        <v>2000655.97</v>
      </c>
      <c r="J34" s="122"/>
      <c r="K34" s="124">
        <v>0.64</v>
      </c>
      <c r="L34" s="122"/>
      <c r="M34" s="125">
        <v>2084016.64</v>
      </c>
      <c r="N34" s="120"/>
      <c r="O34" s="124">
        <v>6.4127999999999998</v>
      </c>
      <c r="P34" s="120"/>
      <c r="Q34" s="124">
        <v>5.7996999999999996</v>
      </c>
      <c r="R34" s="126"/>
    </row>
    <row r="35" spans="1:18" ht="19.5" customHeight="1" x14ac:dyDescent="0.2">
      <c r="A35" s="117" t="s">
        <v>525</v>
      </c>
      <c r="B35" s="93" t="s">
        <v>489</v>
      </c>
      <c r="C35" s="118" t="s">
        <v>526</v>
      </c>
      <c r="D35" s="94"/>
      <c r="E35" s="119">
        <v>570734</v>
      </c>
      <c r="F35" s="120"/>
      <c r="G35" s="121">
        <v>0</v>
      </c>
      <c r="H35" s="122"/>
      <c r="I35" s="123">
        <v>0</v>
      </c>
      <c r="J35" s="122"/>
      <c r="K35" s="124">
        <v>0</v>
      </c>
      <c r="L35" s="122"/>
      <c r="M35" s="125">
        <v>0</v>
      </c>
      <c r="N35" s="120"/>
      <c r="O35" s="124">
        <v>5.2049000000000003</v>
      </c>
      <c r="P35" s="120"/>
      <c r="Q35" s="124">
        <v>0</v>
      </c>
      <c r="R35" s="126"/>
    </row>
    <row r="36" spans="1:18" ht="19.5" customHeight="1" x14ac:dyDescent="0.2">
      <c r="A36" s="117" t="s">
        <v>527</v>
      </c>
      <c r="B36" s="93" t="s">
        <v>489</v>
      </c>
      <c r="C36" s="118" t="s">
        <v>528</v>
      </c>
      <c r="D36" s="94"/>
      <c r="E36" s="119">
        <v>311</v>
      </c>
      <c r="F36" s="120"/>
      <c r="G36" s="121">
        <v>0</v>
      </c>
      <c r="H36" s="122"/>
      <c r="I36" s="123">
        <v>0</v>
      </c>
      <c r="J36" s="122"/>
      <c r="K36" s="124">
        <v>0</v>
      </c>
      <c r="L36" s="122"/>
      <c r="M36" s="125">
        <v>0</v>
      </c>
      <c r="N36" s="120"/>
      <c r="O36" s="124">
        <v>0.27560000000000001</v>
      </c>
      <c r="P36" s="120"/>
      <c r="Q36" s="124">
        <v>0</v>
      </c>
      <c r="R36" s="126"/>
    </row>
    <row r="37" spans="1:18" ht="19.5" customHeight="1" x14ac:dyDescent="0.2">
      <c r="A37" s="117" t="s">
        <v>529</v>
      </c>
      <c r="B37" s="93" t="s">
        <v>489</v>
      </c>
      <c r="C37" s="118" t="s">
        <v>530</v>
      </c>
      <c r="D37" s="94"/>
      <c r="E37" s="119">
        <v>427899</v>
      </c>
      <c r="F37" s="120"/>
      <c r="G37" s="121">
        <v>0</v>
      </c>
      <c r="H37" s="122"/>
      <c r="I37" s="123">
        <v>0</v>
      </c>
      <c r="J37" s="122"/>
      <c r="K37" s="124">
        <v>0</v>
      </c>
      <c r="L37" s="122"/>
      <c r="M37" s="125">
        <v>0</v>
      </c>
      <c r="N37" s="120"/>
      <c r="O37" s="124">
        <v>11.9428</v>
      </c>
      <c r="P37" s="120"/>
      <c r="Q37" s="124">
        <v>0</v>
      </c>
      <c r="R37" s="126"/>
    </row>
    <row r="38" spans="1:18" ht="19.5" customHeight="1" x14ac:dyDescent="0.2">
      <c r="A38" s="117" t="s">
        <v>531</v>
      </c>
      <c r="B38" s="93" t="s">
        <v>489</v>
      </c>
      <c r="C38" s="118" t="s">
        <v>532</v>
      </c>
      <c r="D38" s="94"/>
      <c r="E38" s="119">
        <v>3530147</v>
      </c>
      <c r="F38" s="120"/>
      <c r="G38" s="121">
        <v>3.3000000000000002E-2</v>
      </c>
      <c r="H38" s="122"/>
      <c r="I38" s="123">
        <v>116494.85</v>
      </c>
      <c r="J38" s="122"/>
      <c r="K38" s="124">
        <v>3.3000000000000002E-2</v>
      </c>
      <c r="L38" s="122"/>
      <c r="M38" s="125">
        <v>116494.85</v>
      </c>
      <c r="N38" s="120"/>
      <c r="O38" s="124">
        <v>3.7582</v>
      </c>
      <c r="P38" s="120"/>
      <c r="Q38" s="124">
        <v>0.32419999999999999</v>
      </c>
      <c r="R38" s="126"/>
    </row>
    <row r="39" spans="1:18" ht="19.5" customHeight="1" x14ac:dyDescent="0.2">
      <c r="A39" s="117" t="s">
        <v>533</v>
      </c>
      <c r="B39" s="93" t="s">
        <v>489</v>
      </c>
      <c r="C39" s="118" t="s">
        <v>534</v>
      </c>
      <c r="D39" s="94"/>
      <c r="E39" s="119">
        <v>847550</v>
      </c>
      <c r="F39" s="120"/>
      <c r="G39" s="121">
        <v>0</v>
      </c>
      <c r="H39" s="122"/>
      <c r="I39" s="123">
        <v>0</v>
      </c>
      <c r="J39" s="122"/>
      <c r="K39" s="124">
        <v>0</v>
      </c>
      <c r="L39" s="122"/>
      <c r="M39" s="125">
        <v>0</v>
      </c>
      <c r="N39" s="120"/>
      <c r="O39" s="124">
        <v>4.9878999999999998</v>
      </c>
      <c r="P39" s="120"/>
      <c r="Q39" s="124">
        <v>0</v>
      </c>
      <c r="R39" s="126"/>
    </row>
    <row r="40" spans="1:18" ht="19.5" customHeight="1" x14ac:dyDescent="0.2">
      <c r="A40" s="117" t="s">
        <v>535</v>
      </c>
      <c r="B40" s="93" t="s">
        <v>489</v>
      </c>
      <c r="C40" s="118" t="s">
        <v>536</v>
      </c>
      <c r="D40" s="94"/>
      <c r="E40" s="119">
        <v>3022228</v>
      </c>
      <c r="F40" s="120"/>
      <c r="G40" s="121">
        <v>1.6799999999999999E-2</v>
      </c>
      <c r="H40" s="122"/>
      <c r="I40" s="123">
        <v>50773.43</v>
      </c>
      <c r="J40" s="122"/>
      <c r="K40" s="124">
        <v>1.3100000000000001E-2</v>
      </c>
      <c r="L40" s="122"/>
      <c r="M40" s="125">
        <v>39591.19</v>
      </c>
      <c r="N40" s="120"/>
      <c r="O40" s="124">
        <v>0.7954</v>
      </c>
      <c r="P40" s="120"/>
      <c r="Q40" s="124">
        <v>0.11020000000000001</v>
      </c>
      <c r="R40" s="126"/>
    </row>
    <row r="41" spans="1:18" ht="19.5" customHeight="1" x14ac:dyDescent="0.2">
      <c r="A41" s="117" t="s">
        <v>537</v>
      </c>
      <c r="B41" s="93" t="s">
        <v>489</v>
      </c>
      <c r="C41" s="118" t="s">
        <v>538</v>
      </c>
      <c r="D41" s="94"/>
      <c r="E41" s="119">
        <v>174344</v>
      </c>
      <c r="F41" s="120"/>
      <c r="G41" s="121">
        <v>0</v>
      </c>
      <c r="H41" s="122"/>
      <c r="I41" s="123">
        <v>0</v>
      </c>
      <c r="J41" s="122"/>
      <c r="K41" s="124">
        <v>0</v>
      </c>
      <c r="L41" s="122"/>
      <c r="M41" s="125">
        <v>0</v>
      </c>
      <c r="N41" s="120"/>
      <c r="O41" s="124">
        <v>33.495699999999999</v>
      </c>
      <c r="P41" s="120"/>
      <c r="Q41" s="124">
        <v>0</v>
      </c>
      <c r="R41" s="126"/>
    </row>
    <row r="42" spans="1:18" ht="19.5" customHeight="1" x14ac:dyDescent="0.2">
      <c r="A42" s="117" t="s">
        <v>539</v>
      </c>
      <c r="B42" s="93" t="s">
        <v>489</v>
      </c>
      <c r="C42" s="118" t="s">
        <v>540</v>
      </c>
      <c r="D42" s="94"/>
      <c r="E42" s="119">
        <v>1770231</v>
      </c>
      <c r="F42" s="120"/>
      <c r="G42" s="121">
        <v>1.3599999999999999E-2</v>
      </c>
      <c r="H42" s="122"/>
      <c r="I42" s="123">
        <v>24075.14</v>
      </c>
      <c r="J42" s="122"/>
      <c r="K42" s="124">
        <v>1.3599999999999999E-2</v>
      </c>
      <c r="L42" s="122"/>
      <c r="M42" s="125">
        <v>24075.14</v>
      </c>
      <c r="N42" s="120"/>
      <c r="O42" s="124">
        <v>0.6915</v>
      </c>
      <c r="P42" s="120"/>
      <c r="Q42" s="124">
        <v>6.7000000000000004E-2</v>
      </c>
      <c r="R42" s="126"/>
    </row>
    <row r="43" spans="1:18" ht="19.5" customHeight="1" x14ac:dyDescent="0.2">
      <c r="A43" s="117" t="s">
        <v>541</v>
      </c>
      <c r="B43" s="93" t="s">
        <v>489</v>
      </c>
      <c r="C43" s="118" t="s">
        <v>542</v>
      </c>
      <c r="D43" s="94"/>
      <c r="E43" s="119">
        <v>668574</v>
      </c>
      <c r="F43" s="120"/>
      <c r="G43" s="121">
        <v>0</v>
      </c>
      <c r="H43" s="122"/>
      <c r="I43" s="123">
        <v>0</v>
      </c>
      <c r="J43" s="122"/>
      <c r="K43" s="124">
        <v>0</v>
      </c>
      <c r="L43" s="122"/>
      <c r="M43" s="125">
        <v>0</v>
      </c>
      <c r="N43" s="120"/>
      <c r="O43" s="124">
        <v>5.9790000000000001</v>
      </c>
      <c r="P43" s="120"/>
      <c r="Q43" s="124">
        <v>0</v>
      </c>
      <c r="R43" s="126"/>
    </row>
    <row r="44" spans="1:18" ht="19.5" customHeight="1" x14ac:dyDescent="0.2">
      <c r="A44" s="117" t="s">
        <v>543</v>
      </c>
      <c r="B44" s="93" t="s">
        <v>489</v>
      </c>
      <c r="C44" s="118" t="s">
        <v>544</v>
      </c>
      <c r="D44" s="94"/>
      <c r="E44" s="119">
        <v>730786</v>
      </c>
      <c r="F44" s="120"/>
      <c r="G44" s="121">
        <v>0</v>
      </c>
      <c r="H44" s="122"/>
      <c r="I44" s="123">
        <v>0</v>
      </c>
      <c r="J44" s="122"/>
      <c r="K44" s="124">
        <v>0</v>
      </c>
      <c r="L44" s="122"/>
      <c r="M44" s="125">
        <v>0</v>
      </c>
      <c r="N44" s="120"/>
      <c r="O44" s="124">
        <v>6.1501000000000001</v>
      </c>
      <c r="P44" s="120"/>
      <c r="Q44" s="124">
        <v>0</v>
      </c>
      <c r="R44" s="126"/>
    </row>
    <row r="45" spans="1:18" ht="19.5" customHeight="1" x14ac:dyDescent="0.2">
      <c r="A45" s="117" t="s">
        <v>545</v>
      </c>
      <c r="B45" s="93" t="s">
        <v>489</v>
      </c>
      <c r="C45" s="118" t="s">
        <v>546</v>
      </c>
      <c r="D45" s="94"/>
      <c r="E45" s="119">
        <v>5125</v>
      </c>
      <c r="F45" s="120"/>
      <c r="G45" s="121">
        <v>7.2447999999999997</v>
      </c>
      <c r="H45" s="122"/>
      <c r="I45" s="123">
        <v>37129.599999999999</v>
      </c>
      <c r="J45" s="122"/>
      <c r="K45" s="124">
        <v>7.2447999999999997</v>
      </c>
      <c r="L45" s="122"/>
      <c r="M45" s="125">
        <v>37129.599999999999</v>
      </c>
      <c r="N45" s="120"/>
      <c r="O45" s="124">
        <v>0.19600000000000001</v>
      </c>
      <c r="P45" s="120"/>
      <c r="Q45" s="124">
        <v>0.1033</v>
      </c>
      <c r="R45" s="126"/>
    </row>
    <row r="46" spans="1:18" ht="19.5" customHeight="1" x14ac:dyDescent="0.2">
      <c r="A46" s="117" t="s">
        <v>547</v>
      </c>
      <c r="B46" s="93" t="s">
        <v>489</v>
      </c>
      <c r="C46" s="118" t="s">
        <v>548</v>
      </c>
      <c r="D46" s="94"/>
      <c r="E46" s="119">
        <v>2913917</v>
      </c>
      <c r="F46" s="120"/>
      <c r="G46" s="121">
        <v>1.1258999999999999</v>
      </c>
      <c r="H46" s="122"/>
      <c r="I46" s="123">
        <v>3280779.15</v>
      </c>
      <c r="J46" s="122"/>
      <c r="K46" s="124">
        <v>1.1489</v>
      </c>
      <c r="L46" s="122"/>
      <c r="M46" s="125">
        <v>3347799.24</v>
      </c>
      <c r="N46" s="120"/>
      <c r="O46" s="124">
        <v>0.59299999999999997</v>
      </c>
      <c r="P46" s="120"/>
      <c r="Q46" s="124">
        <v>9.3168000000000006</v>
      </c>
      <c r="R46" s="126"/>
    </row>
    <row r="47" spans="1:18" ht="19.5" customHeight="1" x14ac:dyDescent="0.2">
      <c r="A47" s="117" t="s">
        <v>549</v>
      </c>
      <c r="B47" s="93" t="s">
        <v>489</v>
      </c>
      <c r="C47" s="118" t="s">
        <v>550</v>
      </c>
      <c r="D47" s="94"/>
      <c r="E47" s="119">
        <v>816419</v>
      </c>
      <c r="F47" s="120"/>
      <c r="G47" s="121">
        <v>0</v>
      </c>
      <c r="H47" s="122"/>
      <c r="I47" s="123">
        <v>0</v>
      </c>
      <c r="J47" s="122"/>
      <c r="K47" s="124">
        <v>0</v>
      </c>
      <c r="L47" s="122"/>
      <c r="M47" s="125">
        <v>0</v>
      </c>
      <c r="N47" s="120"/>
      <c r="O47" s="124">
        <v>3.0777000000000001</v>
      </c>
      <c r="P47" s="120"/>
      <c r="Q47" s="124">
        <v>0</v>
      </c>
      <c r="R47" s="126"/>
    </row>
    <row r="48" spans="1:18" ht="19.5" customHeight="1" x14ac:dyDescent="0.2">
      <c r="A48" s="117" t="s">
        <v>551</v>
      </c>
      <c r="B48" s="93" t="s">
        <v>489</v>
      </c>
      <c r="C48" s="118" t="s">
        <v>552</v>
      </c>
      <c r="D48" s="94"/>
      <c r="E48" s="119">
        <v>96297</v>
      </c>
      <c r="F48" s="120"/>
      <c r="G48" s="121">
        <v>0</v>
      </c>
      <c r="H48" s="122"/>
      <c r="I48" s="123">
        <v>0</v>
      </c>
      <c r="J48" s="122"/>
      <c r="K48" s="124">
        <v>0</v>
      </c>
      <c r="L48" s="122"/>
      <c r="M48" s="125">
        <v>0</v>
      </c>
      <c r="N48" s="120"/>
      <c r="O48" s="124">
        <v>5.6688999999999998</v>
      </c>
      <c r="P48" s="120"/>
      <c r="Q48" s="124">
        <v>0</v>
      </c>
      <c r="R48" s="126"/>
    </row>
    <row r="49" spans="1:18" ht="19.5" customHeight="1" x14ac:dyDescent="0.2">
      <c r="A49" s="117" t="s">
        <v>553</v>
      </c>
      <c r="B49" s="93" t="s">
        <v>489</v>
      </c>
      <c r="C49" s="118" t="s">
        <v>554</v>
      </c>
      <c r="D49" s="94"/>
      <c r="E49" s="119">
        <v>2186669</v>
      </c>
      <c r="F49" s="120"/>
      <c r="G49" s="121">
        <v>0.1</v>
      </c>
      <c r="H49" s="122"/>
      <c r="I49" s="123">
        <v>218666.9</v>
      </c>
      <c r="J49" s="122"/>
      <c r="K49" s="124">
        <v>0.1</v>
      </c>
      <c r="L49" s="122"/>
      <c r="M49" s="125">
        <v>218666.9</v>
      </c>
      <c r="N49" s="120"/>
      <c r="O49" s="124">
        <v>6.1327999999999996</v>
      </c>
      <c r="P49" s="120"/>
      <c r="Q49" s="124">
        <v>0.60850000000000004</v>
      </c>
      <c r="R49" s="126"/>
    </row>
    <row r="50" spans="1:18" ht="19.5" customHeight="1" x14ac:dyDescent="0.2">
      <c r="A50" s="117" t="s">
        <v>555</v>
      </c>
      <c r="B50" s="93" t="s">
        <v>489</v>
      </c>
      <c r="C50" s="118" t="s">
        <v>556</v>
      </c>
      <c r="D50" s="94"/>
      <c r="E50" s="119">
        <v>31310</v>
      </c>
      <c r="F50" s="120"/>
      <c r="G50" s="121">
        <v>0.28689999999999999</v>
      </c>
      <c r="H50" s="122"/>
      <c r="I50" s="123">
        <v>8982.84</v>
      </c>
      <c r="J50" s="122"/>
      <c r="K50" s="124">
        <v>0.28689999999999999</v>
      </c>
      <c r="L50" s="122"/>
      <c r="M50" s="125">
        <v>8982.84</v>
      </c>
      <c r="N50" s="120"/>
      <c r="O50" s="124">
        <v>2.9792999999999998</v>
      </c>
      <c r="P50" s="120"/>
      <c r="Q50" s="124">
        <v>2.5000000000000001E-2</v>
      </c>
      <c r="R50" s="126"/>
    </row>
    <row r="51" spans="1:18" ht="19.5" customHeight="1" x14ac:dyDescent="0.2">
      <c r="A51" s="117" t="s">
        <v>557</v>
      </c>
      <c r="B51" s="93"/>
      <c r="C51" s="118"/>
      <c r="D51" s="94" t="s">
        <v>558</v>
      </c>
      <c r="E51" s="119"/>
      <c r="F51" s="120" t="s">
        <v>559</v>
      </c>
      <c r="G51" s="121"/>
      <c r="H51" s="122" t="s">
        <v>560</v>
      </c>
      <c r="I51" s="123"/>
      <c r="J51" s="122" t="s">
        <v>561</v>
      </c>
      <c r="K51" s="124"/>
      <c r="L51" s="122" t="s">
        <v>562</v>
      </c>
      <c r="M51" s="125"/>
      <c r="N51" s="120" t="s">
        <v>563</v>
      </c>
      <c r="O51" s="124"/>
      <c r="P51" s="120" t="s">
        <v>564</v>
      </c>
      <c r="Q51" s="124"/>
      <c r="R51" s="126"/>
    </row>
    <row r="52" spans="1:18" ht="19.5" customHeight="1" x14ac:dyDescent="0.2">
      <c r="A52" s="117" t="s">
        <v>565</v>
      </c>
      <c r="B52" s="93"/>
      <c r="C52" s="118"/>
      <c r="D52" s="94" t="s">
        <v>566</v>
      </c>
      <c r="E52" s="119"/>
      <c r="F52" s="120" t="s">
        <v>567</v>
      </c>
      <c r="G52" s="121"/>
      <c r="H52" s="122" t="s">
        <v>568</v>
      </c>
      <c r="I52" s="123"/>
      <c r="J52" s="122" t="s">
        <v>569</v>
      </c>
      <c r="K52" s="124"/>
      <c r="L52" s="122" t="s">
        <v>570</v>
      </c>
      <c r="M52" s="125"/>
      <c r="N52" s="120" t="s">
        <v>571</v>
      </c>
      <c r="O52" s="124"/>
      <c r="P52" s="120" t="s">
        <v>572</v>
      </c>
      <c r="Q52" s="124"/>
      <c r="R52" s="126"/>
    </row>
    <row r="53" spans="1:18" ht="19.5" customHeight="1" x14ac:dyDescent="0.2">
      <c r="A53" s="117" t="s">
        <v>573</v>
      </c>
      <c r="B53" s="93"/>
      <c r="C53" s="118"/>
      <c r="D53" s="94" t="s">
        <v>574</v>
      </c>
      <c r="E53" s="119"/>
      <c r="F53" s="120" t="s">
        <v>575</v>
      </c>
      <c r="G53" s="121"/>
      <c r="H53" s="122" t="s">
        <v>576</v>
      </c>
      <c r="I53" s="123">
        <v>17261253.77</v>
      </c>
      <c r="J53" s="122" t="s">
        <v>577</v>
      </c>
      <c r="K53" s="124"/>
      <c r="L53" s="122" t="s">
        <v>578</v>
      </c>
      <c r="M53" s="125">
        <v>17304333.109999999</v>
      </c>
      <c r="N53" s="120" t="s">
        <v>579</v>
      </c>
      <c r="O53" s="124"/>
      <c r="P53" s="120" t="s">
        <v>580</v>
      </c>
      <c r="Q53" s="124">
        <v>48.157200000000003</v>
      </c>
      <c r="R53" s="126"/>
    </row>
    <row r="54" spans="1:18" ht="19.5" customHeight="1" x14ac:dyDescent="0.2">
      <c r="A54" s="117" t="s">
        <v>581</v>
      </c>
      <c r="B54" s="93"/>
      <c r="C54" s="118"/>
      <c r="D54" s="94" t="s">
        <v>582</v>
      </c>
      <c r="E54" s="119"/>
      <c r="F54" s="120" t="s">
        <v>583</v>
      </c>
      <c r="G54" s="121"/>
      <c r="H54" s="122" t="s">
        <v>584</v>
      </c>
      <c r="I54" s="123"/>
      <c r="J54" s="122" t="s">
        <v>585</v>
      </c>
      <c r="K54" s="124"/>
      <c r="L54" s="122" t="s">
        <v>586</v>
      </c>
      <c r="M54" s="125"/>
      <c r="N54" s="120" t="s">
        <v>587</v>
      </c>
      <c r="O54" s="124"/>
      <c r="P54" s="120" t="s">
        <v>588</v>
      </c>
      <c r="Q54" s="124"/>
      <c r="R54" s="126"/>
    </row>
    <row r="55" spans="1:18" ht="19.5" customHeight="1" x14ac:dyDescent="0.2">
      <c r="A55" s="117" t="s">
        <v>480</v>
      </c>
      <c r="B55" s="93"/>
      <c r="C55" s="118"/>
      <c r="D55" s="94" t="s">
        <v>589</v>
      </c>
      <c r="E55" s="119"/>
      <c r="F55" s="120" t="s">
        <v>590</v>
      </c>
      <c r="G55" s="121"/>
      <c r="H55" s="122" t="s">
        <v>591</v>
      </c>
      <c r="I55" s="123">
        <v>5338170.74</v>
      </c>
      <c r="J55" s="122" t="s">
        <v>592</v>
      </c>
      <c r="K55" s="124"/>
      <c r="L55" s="122" t="s">
        <v>593</v>
      </c>
      <c r="M55" s="125">
        <v>5704010.6900000004</v>
      </c>
      <c r="N55" s="120" t="s">
        <v>594</v>
      </c>
      <c r="O55" s="124"/>
      <c r="P55" s="120" t="s">
        <v>595</v>
      </c>
      <c r="Q55" s="124">
        <v>15.874000000000001</v>
      </c>
      <c r="R55" s="126"/>
    </row>
    <row r="56" spans="1:18" ht="19.5" customHeight="1" x14ac:dyDescent="0.2">
      <c r="A56" s="117" t="s">
        <v>596</v>
      </c>
      <c r="B56" s="93" t="s">
        <v>489</v>
      </c>
      <c r="C56" s="118" t="s">
        <v>597</v>
      </c>
      <c r="D56" s="94"/>
      <c r="E56" s="119">
        <v>1140</v>
      </c>
      <c r="F56" s="120"/>
      <c r="G56" s="121">
        <v>158.78479999999999</v>
      </c>
      <c r="H56" s="122"/>
      <c r="I56" s="123">
        <v>181014.66</v>
      </c>
      <c r="J56" s="122"/>
      <c r="K56" s="124">
        <v>239.529</v>
      </c>
      <c r="L56" s="122"/>
      <c r="M56" s="125">
        <v>273063.01</v>
      </c>
      <c r="N56" s="120"/>
      <c r="O56" s="124">
        <v>0</v>
      </c>
      <c r="P56" s="120"/>
      <c r="Q56" s="124">
        <v>0.75990000000000002</v>
      </c>
      <c r="R56" s="126"/>
    </row>
    <row r="57" spans="1:18" ht="19.5" customHeight="1" x14ac:dyDescent="0.2">
      <c r="A57" s="117" t="s">
        <v>598</v>
      </c>
      <c r="B57" s="93" t="s">
        <v>489</v>
      </c>
      <c r="C57" s="118" t="s">
        <v>599</v>
      </c>
      <c r="D57" s="94"/>
      <c r="E57" s="119">
        <v>1810</v>
      </c>
      <c r="F57" s="120"/>
      <c r="G57" s="121">
        <v>185.714</v>
      </c>
      <c r="H57" s="122"/>
      <c r="I57" s="123">
        <v>336142.29</v>
      </c>
      <c r="J57" s="122"/>
      <c r="K57" s="124">
        <v>190.23920000000001</v>
      </c>
      <c r="L57" s="122"/>
      <c r="M57" s="125">
        <v>344332.98</v>
      </c>
      <c r="N57" s="120"/>
      <c r="O57" s="124">
        <v>1E-4</v>
      </c>
      <c r="P57" s="120"/>
      <c r="Q57" s="124">
        <v>0.95830000000000004</v>
      </c>
      <c r="R57" s="126"/>
    </row>
    <row r="58" spans="1:18" ht="19.5" customHeight="1" x14ac:dyDescent="0.2">
      <c r="A58" s="117" t="s">
        <v>600</v>
      </c>
      <c r="B58" s="93" t="s">
        <v>489</v>
      </c>
      <c r="C58" s="118" t="s">
        <v>601</v>
      </c>
      <c r="D58" s="94"/>
      <c r="E58" s="119">
        <v>3900</v>
      </c>
      <c r="F58" s="120"/>
      <c r="G58" s="121">
        <v>61.292900000000003</v>
      </c>
      <c r="H58" s="122"/>
      <c r="I58" s="123">
        <v>239042.37</v>
      </c>
      <c r="J58" s="122"/>
      <c r="K58" s="124">
        <v>67.748500000000007</v>
      </c>
      <c r="L58" s="122"/>
      <c r="M58" s="125">
        <v>264219.12</v>
      </c>
      <c r="N58" s="120"/>
      <c r="O58" s="124">
        <v>5.9999999999999995E-4</v>
      </c>
      <c r="P58" s="120"/>
      <c r="Q58" s="124">
        <v>0.73529999999999995</v>
      </c>
      <c r="R58" s="126"/>
    </row>
    <row r="59" spans="1:18" ht="19.5" customHeight="1" x14ac:dyDescent="0.2">
      <c r="A59" s="117" t="s">
        <v>602</v>
      </c>
      <c r="B59" s="93" t="s">
        <v>489</v>
      </c>
      <c r="C59" s="118" t="s">
        <v>603</v>
      </c>
      <c r="D59" s="94"/>
      <c r="E59" s="119">
        <v>34434</v>
      </c>
      <c r="F59" s="120"/>
      <c r="G59" s="121">
        <v>27.479399999999998</v>
      </c>
      <c r="H59" s="122"/>
      <c r="I59" s="123">
        <v>946226.06</v>
      </c>
      <c r="J59" s="122"/>
      <c r="K59" s="124">
        <v>29.337499999999999</v>
      </c>
      <c r="L59" s="122"/>
      <c r="M59" s="125">
        <v>1010205.75</v>
      </c>
      <c r="N59" s="120"/>
      <c r="O59" s="124">
        <v>0.7399</v>
      </c>
      <c r="P59" s="120"/>
      <c r="Q59" s="124">
        <v>2.8113999999999999</v>
      </c>
      <c r="R59" s="126"/>
    </row>
    <row r="60" spans="1:18" ht="19.5" customHeight="1" x14ac:dyDescent="0.2">
      <c r="A60" s="117" t="s">
        <v>604</v>
      </c>
      <c r="B60" s="93" t="s">
        <v>489</v>
      </c>
      <c r="C60" s="118" t="s">
        <v>605</v>
      </c>
      <c r="D60" s="94"/>
      <c r="E60" s="119">
        <v>10976</v>
      </c>
      <c r="F60" s="120"/>
      <c r="G60" s="121">
        <v>33.446899999999999</v>
      </c>
      <c r="H60" s="122"/>
      <c r="I60" s="123">
        <v>367113.39</v>
      </c>
      <c r="J60" s="122"/>
      <c r="K60" s="124">
        <v>32.531799999999997</v>
      </c>
      <c r="L60" s="122"/>
      <c r="M60" s="125">
        <v>357068.94</v>
      </c>
      <c r="N60" s="120"/>
      <c r="O60" s="124">
        <v>0.53800000000000003</v>
      </c>
      <c r="P60" s="120"/>
      <c r="Q60" s="124">
        <v>0.99370000000000003</v>
      </c>
      <c r="R60" s="126"/>
    </row>
    <row r="61" spans="1:18" ht="19.5" customHeight="1" x14ac:dyDescent="0.2">
      <c r="A61" s="117" t="s">
        <v>606</v>
      </c>
      <c r="B61" s="93" t="s">
        <v>489</v>
      </c>
      <c r="C61" s="118" t="s">
        <v>607</v>
      </c>
      <c r="D61" s="94"/>
      <c r="E61" s="119">
        <v>2670</v>
      </c>
      <c r="F61" s="120"/>
      <c r="G61" s="121">
        <v>129.6833</v>
      </c>
      <c r="H61" s="122"/>
      <c r="I61" s="123">
        <v>346254.4</v>
      </c>
      <c r="J61" s="122"/>
      <c r="K61" s="124">
        <v>136.928</v>
      </c>
      <c r="L61" s="122"/>
      <c r="M61" s="125">
        <v>365597.85</v>
      </c>
      <c r="N61" s="120"/>
      <c r="O61" s="124">
        <v>4.7000000000000002E-3</v>
      </c>
      <c r="P61" s="120"/>
      <c r="Q61" s="124">
        <v>1.0174000000000001</v>
      </c>
      <c r="R61" s="126"/>
    </row>
    <row r="62" spans="1:18" ht="19.5" customHeight="1" x14ac:dyDescent="0.2">
      <c r="A62" s="117" t="s">
        <v>608</v>
      </c>
      <c r="B62" s="93" t="s">
        <v>489</v>
      </c>
      <c r="C62" s="118" t="s">
        <v>609</v>
      </c>
      <c r="D62" s="94"/>
      <c r="E62" s="119">
        <v>7390</v>
      </c>
      <c r="F62" s="120"/>
      <c r="G62" s="121">
        <v>49.682299999999998</v>
      </c>
      <c r="H62" s="122"/>
      <c r="I62" s="123">
        <v>367152.05</v>
      </c>
      <c r="J62" s="122"/>
      <c r="K62" s="124">
        <v>45.902299999999997</v>
      </c>
      <c r="L62" s="122"/>
      <c r="M62" s="125">
        <v>339218.15</v>
      </c>
      <c r="N62" s="120"/>
      <c r="O62" s="124">
        <v>1E-4</v>
      </c>
      <c r="P62" s="120"/>
      <c r="Q62" s="124">
        <v>0.94399999999999995</v>
      </c>
      <c r="R62" s="126"/>
    </row>
    <row r="63" spans="1:18" ht="19.5" customHeight="1" x14ac:dyDescent="0.2">
      <c r="A63" s="117" t="s">
        <v>610</v>
      </c>
      <c r="B63" s="93" t="s">
        <v>489</v>
      </c>
      <c r="C63" s="118" t="s">
        <v>611</v>
      </c>
      <c r="D63" s="94"/>
      <c r="E63" s="119">
        <v>63136</v>
      </c>
      <c r="F63" s="120"/>
      <c r="G63" s="121">
        <v>10.2485</v>
      </c>
      <c r="H63" s="122"/>
      <c r="I63" s="123">
        <v>647052.4</v>
      </c>
      <c r="J63" s="122"/>
      <c r="K63" s="124">
        <v>10.9526</v>
      </c>
      <c r="L63" s="122"/>
      <c r="M63" s="125">
        <v>691506.38</v>
      </c>
      <c r="N63" s="120"/>
      <c r="O63" s="124"/>
      <c r="P63" s="120"/>
      <c r="Q63" s="124">
        <v>1.9244000000000001</v>
      </c>
      <c r="R63" s="126"/>
    </row>
    <row r="64" spans="1:18" ht="19.5" customHeight="1" x14ac:dyDescent="0.2">
      <c r="A64" s="117" t="s">
        <v>612</v>
      </c>
      <c r="B64" s="93" t="s">
        <v>489</v>
      </c>
      <c r="C64" s="118" t="s">
        <v>613</v>
      </c>
      <c r="D64" s="94"/>
      <c r="E64" s="119">
        <v>270066</v>
      </c>
      <c r="F64" s="120"/>
      <c r="G64" s="121">
        <v>4.2442000000000002</v>
      </c>
      <c r="H64" s="122"/>
      <c r="I64" s="123">
        <v>1146200.9099999999</v>
      </c>
      <c r="J64" s="122"/>
      <c r="K64" s="124">
        <v>4.4202000000000004</v>
      </c>
      <c r="L64" s="122"/>
      <c r="M64" s="125">
        <v>1193739.2</v>
      </c>
      <c r="N64" s="120"/>
      <c r="O64" s="124">
        <v>0.57130000000000003</v>
      </c>
      <c r="P64" s="120"/>
      <c r="Q64" s="124">
        <v>3.3220999999999998</v>
      </c>
      <c r="R64" s="126"/>
    </row>
    <row r="65" spans="1:19" ht="19.5" customHeight="1" x14ac:dyDescent="0.2">
      <c r="A65" s="117" t="s">
        <v>614</v>
      </c>
      <c r="B65" s="93" t="s">
        <v>489</v>
      </c>
      <c r="C65" s="118" t="s">
        <v>615</v>
      </c>
      <c r="D65" s="94"/>
      <c r="E65" s="119">
        <v>1005</v>
      </c>
      <c r="F65" s="120"/>
      <c r="G65" s="121">
        <v>174.14709999999999</v>
      </c>
      <c r="H65" s="122"/>
      <c r="I65" s="123">
        <v>175017.84</v>
      </c>
      <c r="J65" s="122"/>
      <c r="K65" s="124">
        <v>182.98750000000001</v>
      </c>
      <c r="L65" s="122"/>
      <c r="M65" s="125">
        <v>183902.39</v>
      </c>
      <c r="N65" s="120"/>
      <c r="O65" s="124">
        <v>5.0000000000000001E-4</v>
      </c>
      <c r="P65" s="120"/>
      <c r="Q65" s="124">
        <v>0.51180000000000003</v>
      </c>
      <c r="R65" s="126"/>
    </row>
    <row r="66" spans="1:19" ht="19.5" customHeight="1" x14ac:dyDescent="0.2">
      <c r="A66" s="117" t="s">
        <v>616</v>
      </c>
      <c r="B66" s="93" t="s">
        <v>489</v>
      </c>
      <c r="C66" s="118" t="s">
        <v>617</v>
      </c>
      <c r="D66" s="94"/>
      <c r="E66" s="119">
        <v>7410</v>
      </c>
      <c r="F66" s="120"/>
      <c r="G66" s="121">
        <v>79.211100000000002</v>
      </c>
      <c r="H66" s="122"/>
      <c r="I66" s="123">
        <v>586954.36</v>
      </c>
      <c r="J66" s="122"/>
      <c r="K66" s="124">
        <v>91.924000000000007</v>
      </c>
      <c r="L66" s="122"/>
      <c r="M66" s="125">
        <v>681156.91</v>
      </c>
      <c r="N66" s="120"/>
      <c r="O66" s="124">
        <v>3.2599999999999997E-2</v>
      </c>
      <c r="P66" s="120"/>
      <c r="Q66" s="124">
        <v>1.8956</v>
      </c>
      <c r="R66" s="126"/>
    </row>
    <row r="67" spans="1:19" ht="19.5" customHeight="1" x14ac:dyDescent="0.2">
      <c r="A67" s="117" t="s">
        <v>557</v>
      </c>
      <c r="B67" s="93"/>
      <c r="C67" s="118"/>
      <c r="D67" s="94" t="s">
        <v>618</v>
      </c>
      <c r="E67" s="119"/>
      <c r="F67" s="120" t="s">
        <v>619</v>
      </c>
      <c r="G67" s="121"/>
      <c r="H67" s="122" t="s">
        <v>620</v>
      </c>
      <c r="I67" s="123"/>
      <c r="J67" s="122" t="s">
        <v>621</v>
      </c>
      <c r="K67" s="124"/>
      <c r="L67" s="122" t="s">
        <v>622</v>
      </c>
      <c r="M67" s="125"/>
      <c r="N67" s="120" t="s">
        <v>623</v>
      </c>
      <c r="O67" s="124"/>
      <c r="P67" s="120" t="s">
        <v>624</v>
      </c>
      <c r="Q67" s="124"/>
      <c r="R67" s="126"/>
    </row>
    <row r="68" spans="1:19" ht="19.5" customHeight="1" x14ac:dyDescent="0.2">
      <c r="A68" s="117" t="s">
        <v>565</v>
      </c>
      <c r="B68" s="93"/>
      <c r="C68" s="118"/>
      <c r="D68" s="94" t="s">
        <v>625</v>
      </c>
      <c r="E68" s="119"/>
      <c r="F68" s="120" t="s">
        <v>35</v>
      </c>
      <c r="G68" s="121"/>
      <c r="H68" s="122" t="s">
        <v>626</v>
      </c>
      <c r="I68" s="123"/>
      <c r="J68" s="122" t="s">
        <v>627</v>
      </c>
      <c r="K68" s="124"/>
      <c r="L68" s="122" t="s">
        <v>628</v>
      </c>
      <c r="M68" s="125"/>
      <c r="N68" s="120" t="s">
        <v>629</v>
      </c>
      <c r="O68" s="124"/>
      <c r="P68" s="120" t="s">
        <v>630</v>
      </c>
      <c r="Q68" s="124"/>
      <c r="R68" s="126"/>
    </row>
    <row r="69" spans="1:19" ht="19.5" customHeight="1" x14ac:dyDescent="0.2">
      <c r="A69" s="117" t="s">
        <v>631</v>
      </c>
      <c r="B69" s="93"/>
      <c r="C69" s="118"/>
      <c r="D69" s="94" t="s">
        <v>632</v>
      </c>
      <c r="E69" s="119"/>
      <c r="F69" s="120" t="s">
        <v>36</v>
      </c>
      <c r="G69" s="121"/>
      <c r="H69" s="122" t="s">
        <v>633</v>
      </c>
      <c r="I69" s="123">
        <v>5338170.74</v>
      </c>
      <c r="J69" s="122" t="s">
        <v>634</v>
      </c>
      <c r="K69" s="124"/>
      <c r="L69" s="122" t="s">
        <v>635</v>
      </c>
      <c r="M69" s="125">
        <v>5704010.6900000004</v>
      </c>
      <c r="N69" s="120" t="s">
        <v>636</v>
      </c>
      <c r="O69" s="124"/>
      <c r="P69" s="120" t="s">
        <v>637</v>
      </c>
      <c r="Q69" s="124">
        <v>15.874000000000001</v>
      </c>
      <c r="R69" s="126"/>
    </row>
    <row r="70" spans="1:19" ht="19.5" customHeight="1" x14ac:dyDescent="0.2">
      <c r="A70" s="117" t="s">
        <v>638</v>
      </c>
      <c r="B70" s="93"/>
      <c r="C70" s="118"/>
      <c r="D70" s="94" t="s">
        <v>639</v>
      </c>
      <c r="E70" s="119"/>
      <c r="F70" s="120" t="s">
        <v>640</v>
      </c>
      <c r="G70" s="121"/>
      <c r="H70" s="122" t="s">
        <v>641</v>
      </c>
      <c r="I70" s="123">
        <v>22599424.510000002</v>
      </c>
      <c r="J70" s="122" t="s">
        <v>642</v>
      </c>
      <c r="K70" s="124"/>
      <c r="L70" s="122" t="s">
        <v>643</v>
      </c>
      <c r="M70" s="125">
        <v>23008343.800000001</v>
      </c>
      <c r="N70" s="120" t="s">
        <v>644</v>
      </c>
      <c r="O70" s="124"/>
      <c r="P70" s="120" t="s">
        <v>645</v>
      </c>
      <c r="Q70" s="124">
        <v>64.031199999999998</v>
      </c>
      <c r="R70" s="126"/>
    </row>
    <row r="71" spans="1:19" ht="17.25" customHeight="1" x14ac:dyDescent="0.2">
      <c r="A71" s="127" t="s">
        <v>646</v>
      </c>
      <c r="B71" s="127"/>
      <c r="C71" s="127"/>
      <c r="D71" s="128"/>
      <c r="E71" s="129"/>
      <c r="F71" s="130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2"/>
      <c r="R71" s="133"/>
    </row>
    <row r="72" spans="1:19" ht="10.5" customHeight="1" x14ac:dyDescent="0.2">
      <c r="A72" s="127" t="s">
        <v>647</v>
      </c>
      <c r="B72" s="127"/>
      <c r="C72" s="127"/>
      <c r="D72" s="128"/>
      <c r="E72" s="129"/>
      <c r="F72" s="130"/>
      <c r="G72" s="131"/>
      <c r="H72" s="130"/>
      <c r="I72" s="134"/>
      <c r="J72" s="130"/>
      <c r="K72" s="131"/>
      <c r="L72" s="135"/>
      <c r="M72" s="134"/>
      <c r="N72" s="130"/>
      <c r="O72" s="132"/>
      <c r="P72" s="130"/>
      <c r="Q72" s="132"/>
      <c r="R72" s="133"/>
    </row>
    <row r="73" spans="1:19" ht="15.75" customHeight="1" x14ac:dyDescent="0.2">
      <c r="A73" s="127" t="s">
        <v>648</v>
      </c>
      <c r="B73" s="127"/>
      <c r="C73" s="127"/>
      <c r="D73" s="128"/>
      <c r="E73" s="129"/>
      <c r="F73" s="130"/>
      <c r="G73" s="131"/>
      <c r="H73" s="130"/>
      <c r="I73" s="134"/>
      <c r="J73" s="130"/>
      <c r="K73" s="131"/>
      <c r="L73" s="135"/>
      <c r="M73" s="134"/>
      <c r="N73" s="130"/>
      <c r="O73" s="132"/>
      <c r="P73" s="130"/>
      <c r="Q73" s="132"/>
      <c r="R73" s="133"/>
    </row>
    <row r="74" spans="1:19" ht="21.75" customHeight="1" x14ac:dyDescent="0.2">
      <c r="A74" s="127"/>
      <c r="B74" s="127"/>
      <c r="C74" s="127"/>
      <c r="D74" s="128"/>
      <c r="E74" s="129"/>
      <c r="F74" s="130"/>
      <c r="G74" s="131"/>
      <c r="H74" s="130"/>
      <c r="I74" s="134"/>
      <c r="J74" s="130"/>
      <c r="K74" s="131"/>
      <c r="L74" s="135"/>
      <c r="M74" s="134"/>
      <c r="N74" s="130"/>
      <c r="O74" s="132"/>
      <c r="P74" s="130"/>
      <c r="Q74" s="132"/>
      <c r="R74" s="133"/>
    </row>
    <row r="75" spans="1:19" x14ac:dyDescent="0.2">
      <c r="F75" s="103"/>
      <c r="H75" s="102"/>
      <c r="J75" s="102"/>
      <c r="N75" s="103"/>
      <c r="P75" s="103"/>
      <c r="R75" s="136" t="e">
        <f>#REF!-85736322.07</f>
        <v>#REF!</v>
      </c>
      <c r="S75" s="136" t="e">
        <f>#REF!-85736322.07</f>
        <v>#REF!</v>
      </c>
    </row>
    <row r="76" spans="1:19" ht="26.25" customHeight="1" x14ac:dyDescent="0.2">
      <c r="A76" s="137" t="s">
        <v>83</v>
      </c>
      <c r="E76" s="138" t="s">
        <v>85</v>
      </c>
      <c r="H76" s="102"/>
      <c r="I76" s="103" t="s">
        <v>84</v>
      </c>
      <c r="J76" s="103"/>
      <c r="L76" s="103"/>
      <c r="M76" s="241" t="s">
        <v>86</v>
      </c>
      <c r="N76" s="241"/>
      <c r="O76" s="241"/>
      <c r="P76" s="104"/>
    </row>
    <row r="77" spans="1:19" ht="24.75" customHeight="1" x14ac:dyDescent="0.2">
      <c r="A77" s="137" t="s">
        <v>945</v>
      </c>
      <c r="E77" s="139" t="s">
        <v>950</v>
      </c>
      <c r="I77" s="89"/>
      <c r="M77" s="242" t="s">
        <v>366</v>
      </c>
      <c r="N77" s="242"/>
      <c r="O77" s="242"/>
      <c r="P77" s="140"/>
    </row>
    <row r="78" spans="1:19" ht="30.75" customHeight="1" x14ac:dyDescent="0.2">
      <c r="M78" s="140"/>
      <c r="N78" s="140"/>
      <c r="O78" s="141"/>
      <c r="P78" s="140"/>
    </row>
    <row r="80" spans="1:19" x14ac:dyDescent="0.2">
      <c r="B80" s="142"/>
    </row>
    <row r="81" spans="2:13" x14ac:dyDescent="0.2">
      <c r="C81" s="208"/>
      <c r="D81" s="144"/>
      <c r="E81" s="129"/>
      <c r="F81" s="145"/>
      <c r="G81" s="146"/>
      <c r="H81" s="145"/>
      <c r="J81" s="145"/>
      <c r="K81" s="146"/>
      <c r="L81" s="145"/>
    </row>
    <row r="82" spans="2:13" x14ac:dyDescent="0.2">
      <c r="C82" s="208"/>
      <c r="D82" s="144"/>
      <c r="E82" s="129"/>
      <c r="F82" s="145"/>
      <c r="G82" s="146"/>
      <c r="H82" s="145"/>
      <c r="J82" s="145"/>
      <c r="K82" s="146"/>
      <c r="L82" s="145"/>
    </row>
    <row r="83" spans="2:13" x14ac:dyDescent="0.2">
      <c r="B83" s="228"/>
      <c r="C83" s="228"/>
      <c r="D83" s="228"/>
      <c r="E83" s="228"/>
      <c r="F83" s="145"/>
      <c r="G83" s="146"/>
      <c r="H83" s="145"/>
      <c r="I83" s="145"/>
      <c r="J83" s="145"/>
      <c r="K83" s="146"/>
      <c r="L83" s="145"/>
      <c r="M83" s="145"/>
    </row>
    <row r="84" spans="2:13" x14ac:dyDescent="0.2">
      <c r="B84" s="228"/>
      <c r="C84" s="228"/>
      <c r="D84" s="228"/>
      <c r="E84" s="228"/>
      <c r="F84" s="145"/>
      <c r="G84" s="146"/>
      <c r="H84" s="145"/>
      <c r="I84" s="145"/>
      <c r="J84" s="145"/>
      <c r="K84" s="146"/>
      <c r="L84" s="145"/>
      <c r="M84" s="145"/>
    </row>
    <row r="85" spans="2:13" x14ac:dyDescent="0.2">
      <c r="B85" s="228"/>
      <c r="C85" s="228"/>
      <c r="D85" s="228"/>
      <c r="E85" s="228"/>
      <c r="K85" s="146"/>
      <c r="L85" s="145"/>
      <c r="M85" s="145"/>
    </row>
    <row r="86" spans="2:13" x14ac:dyDescent="0.2">
      <c r="K86" s="146"/>
      <c r="L86" s="145"/>
      <c r="M86" s="145"/>
    </row>
  </sheetData>
  <mergeCells count="21">
    <mergeCell ref="M76:O76"/>
    <mergeCell ref="M77:O77"/>
    <mergeCell ref="B83:E85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3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M36"/>
    </sheetView>
  </sheetViews>
  <sheetFormatPr defaultColWidth="8" defaultRowHeight="12.75" customHeight="1" x14ac:dyDescent="0.2"/>
  <cols>
    <col min="1" max="1" width="18.85546875" style="89" customWidth="1"/>
    <col min="2" max="2" width="13.28515625" style="89" customWidth="1"/>
    <col min="3" max="3" width="10.140625" style="89" customWidth="1"/>
    <col min="4" max="4" width="5.140625" style="89" customWidth="1"/>
    <col min="5" max="5" width="14.7109375" style="89" customWidth="1"/>
    <col min="6" max="6" width="4.85546875" style="89" customWidth="1"/>
    <col min="7" max="7" width="15.7109375" style="89" customWidth="1"/>
    <col min="8" max="8" width="5" style="89" customWidth="1"/>
    <col min="9" max="9" width="16.140625" style="89" customWidth="1"/>
    <col min="10" max="10" width="4.85546875" style="89" customWidth="1"/>
    <col min="11" max="11" width="12.140625" style="89" customWidth="1"/>
    <col min="12" max="12" width="4.140625" style="89" customWidth="1"/>
    <col min="13" max="13" width="13.140625" style="89" customWidth="1"/>
    <col min="14" max="14" width="11.140625" style="89" customWidth="1"/>
    <col min="15" max="15" width="14.85546875" style="89" hidden="1" customWidth="1"/>
    <col min="16" max="256" width="9.140625" style="89" customWidth="1"/>
    <col min="257" max="16384" width="8" style="98"/>
  </cols>
  <sheetData>
    <row r="1" spans="1:13" x14ac:dyDescent="0.2">
      <c r="A1" s="89" t="s">
        <v>87</v>
      </c>
      <c r="C1" s="31" t="s">
        <v>369</v>
      </c>
    </row>
    <row r="2" spans="1:13" x14ac:dyDescent="0.2">
      <c r="A2" s="89" t="s">
        <v>88</v>
      </c>
    </row>
    <row r="3" spans="1:13" x14ac:dyDescent="0.2">
      <c r="A3" s="89" t="s">
        <v>89</v>
      </c>
    </row>
    <row r="4" spans="1:13" x14ac:dyDescent="0.2">
      <c r="A4" s="89" t="s">
        <v>90</v>
      </c>
    </row>
    <row r="5" spans="1:13" x14ac:dyDescent="0.2">
      <c r="A5" s="89" t="s">
        <v>91</v>
      </c>
    </row>
    <row r="6" spans="1:13" x14ac:dyDescent="0.2">
      <c r="A6" s="89" t="s">
        <v>456</v>
      </c>
    </row>
    <row r="7" spans="1:13" x14ac:dyDescent="0.2">
      <c r="A7" s="228" t="s">
        <v>649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</row>
    <row r="8" spans="1:13" x14ac:dyDescent="0.2">
      <c r="A8" s="228" t="s">
        <v>650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</row>
    <row r="9" spans="1:13" x14ac:dyDescent="0.2">
      <c r="A9" s="114" t="s">
        <v>651</v>
      </c>
    </row>
    <row r="10" spans="1:13" ht="17.25" customHeight="1" x14ac:dyDescent="0.2">
      <c r="A10" s="229" t="s">
        <v>461</v>
      </c>
      <c r="B10" s="230"/>
      <c r="C10" s="231"/>
      <c r="D10" s="232" t="s">
        <v>341</v>
      </c>
      <c r="E10" s="232" t="s">
        <v>652</v>
      </c>
      <c r="F10" s="232" t="s">
        <v>341</v>
      </c>
      <c r="G10" s="232" t="s">
        <v>653</v>
      </c>
      <c r="H10" s="232" t="s">
        <v>654</v>
      </c>
      <c r="I10" s="232" t="s">
        <v>466</v>
      </c>
      <c r="J10" s="232" t="s">
        <v>341</v>
      </c>
      <c r="K10" s="232" t="s">
        <v>655</v>
      </c>
      <c r="L10" s="232" t="s">
        <v>341</v>
      </c>
      <c r="M10" s="232" t="s">
        <v>468</v>
      </c>
    </row>
    <row r="11" spans="1:13" ht="82.5" customHeight="1" x14ac:dyDescent="0.2">
      <c r="A11" s="93" t="s">
        <v>469</v>
      </c>
      <c r="B11" s="93" t="s">
        <v>470</v>
      </c>
      <c r="C11" s="93" t="s">
        <v>471</v>
      </c>
      <c r="D11" s="233"/>
      <c r="E11" s="234"/>
      <c r="F11" s="233"/>
      <c r="G11" s="234"/>
      <c r="H11" s="233"/>
      <c r="I11" s="234"/>
      <c r="J11" s="233"/>
      <c r="K11" s="234"/>
      <c r="L11" s="233"/>
      <c r="M11" s="234"/>
    </row>
    <row r="12" spans="1:13" ht="12" customHeight="1" x14ac:dyDescent="0.2">
      <c r="A12" s="246">
        <v>1</v>
      </c>
      <c r="B12" s="247"/>
      <c r="C12" s="248"/>
      <c r="D12" s="234"/>
      <c r="E12" s="93">
        <v>2</v>
      </c>
      <c r="F12" s="234"/>
      <c r="G12" s="93">
        <v>3</v>
      </c>
      <c r="H12" s="234"/>
      <c r="I12" s="93">
        <v>4</v>
      </c>
      <c r="J12" s="234"/>
      <c r="K12" s="93">
        <v>5</v>
      </c>
      <c r="L12" s="234"/>
      <c r="M12" s="93">
        <v>6</v>
      </c>
    </row>
    <row r="13" spans="1:13" ht="25.5" x14ac:dyDescent="0.2">
      <c r="A13" s="117" t="s">
        <v>656</v>
      </c>
      <c r="B13" s="93"/>
      <c r="C13" s="93"/>
      <c r="D13" s="94" t="s">
        <v>657</v>
      </c>
      <c r="E13" s="147"/>
      <c r="F13" s="94" t="s">
        <v>658</v>
      </c>
      <c r="G13" s="147"/>
      <c r="H13" s="94" t="s">
        <v>659</v>
      </c>
      <c r="I13" s="147"/>
      <c r="J13" s="94" t="s">
        <v>660</v>
      </c>
      <c r="K13" s="124"/>
      <c r="L13" s="148" t="s">
        <v>661</v>
      </c>
      <c r="M13" s="124"/>
    </row>
    <row r="14" spans="1:13" x14ac:dyDescent="0.2">
      <c r="A14" s="117" t="s">
        <v>662</v>
      </c>
      <c r="B14" s="93"/>
      <c r="C14" s="93"/>
      <c r="D14" s="94" t="s">
        <v>663</v>
      </c>
      <c r="E14" s="147">
        <v>1831248.1</v>
      </c>
      <c r="F14" s="94" t="s">
        <v>664</v>
      </c>
      <c r="G14" s="147">
        <v>1796090.5</v>
      </c>
      <c r="H14" s="94" t="s">
        <v>665</v>
      </c>
      <c r="I14" s="147">
        <v>1834865.6712</v>
      </c>
      <c r="J14" s="94" t="s">
        <v>666</v>
      </c>
      <c r="K14" s="124"/>
      <c r="L14" s="148" t="s">
        <v>667</v>
      </c>
      <c r="M14" s="124">
        <v>5.1063999999999998</v>
      </c>
    </row>
    <row r="15" spans="1:13" x14ac:dyDescent="0.2">
      <c r="A15" s="117" t="s">
        <v>668</v>
      </c>
      <c r="B15" s="93" t="s">
        <v>669</v>
      </c>
      <c r="C15" s="93" t="s">
        <v>670</v>
      </c>
      <c r="D15" s="94"/>
      <c r="E15" s="147">
        <v>968000</v>
      </c>
      <c r="F15" s="94"/>
      <c r="G15" s="147">
        <v>974371.89</v>
      </c>
      <c r="H15" s="94"/>
      <c r="I15" s="147">
        <v>978648</v>
      </c>
      <c r="J15" s="94"/>
      <c r="K15" s="124">
        <v>3.8719999999999999</v>
      </c>
      <c r="L15" s="148"/>
      <c r="M15" s="124">
        <v>2.7235</v>
      </c>
    </row>
    <row r="16" spans="1:13" x14ac:dyDescent="0.2">
      <c r="A16" s="117" t="s">
        <v>668</v>
      </c>
      <c r="B16" s="93" t="s">
        <v>669</v>
      </c>
      <c r="C16" s="93" t="s">
        <v>671</v>
      </c>
      <c r="D16" s="94"/>
      <c r="E16" s="147">
        <v>327443.7</v>
      </c>
      <c r="F16" s="94"/>
      <c r="G16" s="147">
        <v>331882.5</v>
      </c>
      <c r="H16" s="94"/>
      <c r="I16" s="147">
        <v>327443.7</v>
      </c>
      <c r="J16" s="94"/>
      <c r="K16" s="124">
        <v>10.606199999999999</v>
      </c>
      <c r="L16" s="148"/>
      <c r="M16" s="124">
        <v>0.9113</v>
      </c>
    </row>
    <row r="17" spans="1:13" x14ac:dyDescent="0.2">
      <c r="A17" s="117" t="s">
        <v>668</v>
      </c>
      <c r="B17" s="93" t="s">
        <v>669</v>
      </c>
      <c r="C17" s="93" t="s">
        <v>672</v>
      </c>
      <c r="D17" s="94"/>
      <c r="E17" s="147">
        <v>164910</v>
      </c>
      <c r="F17" s="94"/>
      <c r="G17" s="147">
        <v>160395.64000000001</v>
      </c>
      <c r="H17" s="94"/>
      <c r="I17" s="147">
        <v>163261.23000000001</v>
      </c>
      <c r="J17" s="94"/>
      <c r="K17" s="124">
        <v>5.9988999999999999</v>
      </c>
      <c r="L17" s="148"/>
      <c r="M17" s="124">
        <v>0.45429999999999998</v>
      </c>
    </row>
    <row r="18" spans="1:13" x14ac:dyDescent="0.2">
      <c r="A18" s="117" t="s">
        <v>668</v>
      </c>
      <c r="B18" s="93" t="s">
        <v>669</v>
      </c>
      <c r="C18" s="93" t="s">
        <v>673</v>
      </c>
      <c r="D18" s="94"/>
      <c r="E18" s="147">
        <v>21628</v>
      </c>
      <c r="F18" s="94"/>
      <c r="G18" s="147">
        <v>18242.02</v>
      </c>
      <c r="H18" s="94"/>
      <c r="I18" s="147">
        <v>21390.09</v>
      </c>
      <c r="J18" s="94"/>
      <c r="K18" s="124">
        <v>0.99129999999999996</v>
      </c>
      <c r="L18" s="148"/>
      <c r="M18" s="124">
        <v>5.9499999999999997E-2</v>
      </c>
    </row>
    <row r="19" spans="1:13" x14ac:dyDescent="0.2">
      <c r="A19" s="117" t="s">
        <v>668</v>
      </c>
      <c r="B19" s="93" t="s">
        <v>669</v>
      </c>
      <c r="C19" s="93" t="s">
        <v>674</v>
      </c>
      <c r="D19" s="94"/>
      <c r="E19" s="147">
        <v>189266.4</v>
      </c>
      <c r="F19" s="94"/>
      <c r="G19" s="147">
        <v>155198.45000000001</v>
      </c>
      <c r="H19" s="94"/>
      <c r="I19" s="147">
        <v>187354.81</v>
      </c>
      <c r="J19" s="94"/>
      <c r="K19" s="124">
        <v>3.4662000000000002</v>
      </c>
      <c r="L19" s="148"/>
      <c r="M19" s="124">
        <v>0.52139999999999997</v>
      </c>
    </row>
    <row r="20" spans="1:13" x14ac:dyDescent="0.2">
      <c r="A20" s="117" t="s">
        <v>668</v>
      </c>
      <c r="B20" s="93" t="s">
        <v>669</v>
      </c>
      <c r="C20" s="93" t="s">
        <v>675</v>
      </c>
      <c r="D20" s="94"/>
      <c r="E20" s="147">
        <v>160000</v>
      </c>
      <c r="F20" s="94"/>
      <c r="G20" s="147">
        <v>156000</v>
      </c>
      <c r="H20" s="94"/>
      <c r="I20" s="147">
        <v>156767.84</v>
      </c>
      <c r="J20" s="94"/>
      <c r="K20" s="124"/>
      <c r="L20" s="148"/>
      <c r="M20" s="124">
        <v>0.43630000000000002</v>
      </c>
    </row>
    <row r="21" spans="1:13" ht="76.5" x14ac:dyDescent="0.2">
      <c r="A21" s="117" t="s">
        <v>676</v>
      </c>
      <c r="B21" s="93"/>
      <c r="C21" s="93"/>
      <c r="D21" s="94" t="s">
        <v>677</v>
      </c>
      <c r="E21" s="147"/>
      <c r="F21" s="94" t="s">
        <v>678</v>
      </c>
      <c r="G21" s="147"/>
      <c r="H21" s="94" t="s">
        <v>679</v>
      </c>
      <c r="I21" s="147"/>
      <c r="J21" s="94" t="s">
        <v>680</v>
      </c>
      <c r="K21" s="124"/>
      <c r="L21" s="148" t="s">
        <v>681</v>
      </c>
      <c r="M21" s="124"/>
    </row>
    <row r="22" spans="1:13" ht="25.5" x14ac:dyDescent="0.2">
      <c r="A22" s="117" t="s">
        <v>682</v>
      </c>
      <c r="B22" s="93"/>
      <c r="C22" s="93"/>
      <c r="D22" s="94" t="s">
        <v>683</v>
      </c>
      <c r="E22" s="147"/>
      <c r="F22" s="94" t="s">
        <v>684</v>
      </c>
      <c r="G22" s="147"/>
      <c r="H22" s="94" t="s">
        <v>685</v>
      </c>
      <c r="I22" s="147"/>
      <c r="J22" s="94" t="s">
        <v>686</v>
      </c>
      <c r="K22" s="124"/>
      <c r="L22" s="148" t="s">
        <v>687</v>
      </c>
      <c r="M22" s="124"/>
    </row>
    <row r="23" spans="1:13" ht="38.25" x14ac:dyDescent="0.2">
      <c r="A23" s="117" t="s">
        <v>688</v>
      </c>
      <c r="B23" s="93"/>
      <c r="C23" s="93"/>
      <c r="D23" s="94" t="s">
        <v>689</v>
      </c>
      <c r="E23" s="147">
        <v>1831248.1</v>
      </c>
      <c r="F23" s="94" t="s">
        <v>690</v>
      </c>
      <c r="G23" s="147">
        <v>1796090.5</v>
      </c>
      <c r="H23" s="94" t="s">
        <v>691</v>
      </c>
      <c r="I23" s="147">
        <v>1834865.67</v>
      </c>
      <c r="J23" s="94" t="s">
        <v>692</v>
      </c>
      <c r="K23" s="124"/>
      <c r="L23" s="148" t="s">
        <v>693</v>
      </c>
      <c r="M23" s="124">
        <v>5.1063999999999998</v>
      </c>
    </row>
    <row r="24" spans="1:13" ht="25.5" x14ac:dyDescent="0.2">
      <c r="A24" s="117" t="s">
        <v>694</v>
      </c>
      <c r="B24" s="93"/>
      <c r="C24" s="93"/>
      <c r="D24" s="94" t="s">
        <v>695</v>
      </c>
      <c r="E24" s="147"/>
      <c r="F24" s="94" t="s">
        <v>696</v>
      </c>
      <c r="G24" s="147"/>
      <c r="H24" s="94" t="s">
        <v>697</v>
      </c>
      <c r="I24" s="147"/>
      <c r="J24" s="94" t="s">
        <v>698</v>
      </c>
      <c r="K24" s="124"/>
      <c r="L24" s="148" t="s">
        <v>699</v>
      </c>
      <c r="M24" s="124"/>
    </row>
    <row r="25" spans="1:13" ht="51" x14ac:dyDescent="0.2">
      <c r="A25" s="117" t="s">
        <v>700</v>
      </c>
      <c r="B25" s="93"/>
      <c r="C25" s="93"/>
      <c r="D25" s="94" t="s">
        <v>701</v>
      </c>
      <c r="E25" s="147"/>
      <c r="F25" s="94" t="s">
        <v>702</v>
      </c>
      <c r="G25" s="147"/>
      <c r="H25" s="94" t="s">
        <v>703</v>
      </c>
      <c r="I25" s="147"/>
      <c r="J25" s="94" t="s">
        <v>704</v>
      </c>
      <c r="K25" s="124"/>
      <c r="L25" s="148" t="s">
        <v>705</v>
      </c>
      <c r="M25" s="124"/>
    </row>
    <row r="26" spans="1:13" ht="25.5" x14ac:dyDescent="0.2">
      <c r="A26" s="117" t="s">
        <v>706</v>
      </c>
      <c r="B26" s="93"/>
      <c r="C26" s="93"/>
      <c r="D26" s="94" t="s">
        <v>707</v>
      </c>
      <c r="E26" s="147"/>
      <c r="F26" s="94" t="s">
        <v>708</v>
      </c>
      <c r="G26" s="147"/>
      <c r="H26" s="94" t="s">
        <v>709</v>
      </c>
      <c r="I26" s="147"/>
      <c r="J26" s="94" t="s">
        <v>710</v>
      </c>
      <c r="K26" s="124"/>
      <c r="L26" s="148" t="s">
        <v>711</v>
      </c>
      <c r="M26" s="124"/>
    </row>
    <row r="27" spans="1:13" ht="25.5" x14ac:dyDescent="0.2">
      <c r="A27" s="117" t="s">
        <v>712</v>
      </c>
      <c r="B27" s="93"/>
      <c r="C27" s="93"/>
      <c r="D27" s="94" t="s">
        <v>713</v>
      </c>
      <c r="E27" s="147"/>
      <c r="F27" s="94" t="s">
        <v>714</v>
      </c>
      <c r="G27" s="147"/>
      <c r="H27" s="94" t="s">
        <v>715</v>
      </c>
      <c r="I27" s="147"/>
      <c r="J27" s="94" t="s">
        <v>716</v>
      </c>
      <c r="K27" s="124"/>
      <c r="L27" s="148" t="s">
        <v>717</v>
      </c>
      <c r="M27" s="124"/>
    </row>
    <row r="28" spans="1:13" ht="38.25" x14ac:dyDescent="0.2">
      <c r="A28" s="117" t="s">
        <v>718</v>
      </c>
      <c r="B28" s="93"/>
      <c r="C28" s="93"/>
      <c r="D28" s="94" t="s">
        <v>719</v>
      </c>
      <c r="E28" s="147"/>
      <c r="F28" s="94" t="s">
        <v>720</v>
      </c>
      <c r="G28" s="147"/>
      <c r="H28" s="94" t="s">
        <v>721</v>
      </c>
      <c r="I28" s="147"/>
      <c r="J28" s="94" t="s">
        <v>32</v>
      </c>
      <c r="K28" s="124"/>
      <c r="L28" s="148" t="s">
        <v>722</v>
      </c>
      <c r="M28" s="124"/>
    </row>
    <row r="29" spans="1:13" ht="25.5" x14ac:dyDescent="0.2">
      <c r="A29" s="117" t="s">
        <v>723</v>
      </c>
      <c r="B29" s="93"/>
      <c r="C29" s="93"/>
      <c r="D29" s="94" t="s">
        <v>724</v>
      </c>
      <c r="E29" s="147">
        <v>1831248.1</v>
      </c>
      <c r="F29" s="94" t="s">
        <v>725</v>
      </c>
      <c r="G29" s="147">
        <v>1796090.5</v>
      </c>
      <c r="H29" s="94" t="s">
        <v>726</v>
      </c>
      <c r="I29" s="204">
        <v>1834865.67</v>
      </c>
      <c r="J29" s="94" t="s">
        <v>33</v>
      </c>
      <c r="K29" s="124"/>
      <c r="L29" s="148" t="s">
        <v>727</v>
      </c>
      <c r="M29" s="124">
        <v>5.1063999999999998</v>
      </c>
    </row>
    <row r="30" spans="1:13" ht="18.75" customHeight="1" x14ac:dyDescent="0.2">
      <c r="A30" s="99" t="s">
        <v>646</v>
      </c>
      <c r="B30" s="149"/>
      <c r="C30" s="149"/>
      <c r="D30" s="150"/>
      <c r="E30" s="151"/>
      <c r="F30" s="151"/>
      <c r="G30" s="151"/>
      <c r="H30" s="151"/>
      <c r="I30" s="151"/>
      <c r="J30" s="151"/>
      <c r="K30" s="151"/>
      <c r="L30" s="151"/>
      <c r="M30" s="151"/>
    </row>
    <row r="31" spans="1:13" x14ac:dyDescent="0.2">
      <c r="A31" s="99" t="s">
        <v>647</v>
      </c>
      <c r="B31" s="149"/>
      <c r="E31" s="151"/>
      <c r="F31" s="151"/>
      <c r="G31" s="151"/>
      <c r="H31" s="151"/>
      <c r="I31" s="151"/>
      <c r="J31" s="151"/>
      <c r="K31" s="151"/>
      <c r="L31" s="151"/>
      <c r="M31" s="151"/>
    </row>
    <row r="32" spans="1:13" ht="12" customHeight="1" x14ac:dyDescent="0.2">
      <c r="A32" s="99" t="s">
        <v>648</v>
      </c>
      <c r="B32" s="149"/>
      <c r="J32" s="140"/>
      <c r="K32" s="140"/>
      <c r="L32" s="140"/>
      <c r="M32" s="140"/>
    </row>
    <row r="33" spans="1:13" ht="12" customHeight="1" x14ac:dyDescent="0.2">
      <c r="A33" s="99" t="s">
        <v>728</v>
      </c>
      <c r="B33" s="149"/>
      <c r="J33" s="140"/>
      <c r="K33" s="140"/>
      <c r="L33" s="140"/>
      <c r="M33" s="140"/>
    </row>
    <row r="34" spans="1:13" x14ac:dyDescent="0.2">
      <c r="H34" s="138"/>
      <c r="J34" s="140"/>
    </row>
    <row r="35" spans="1:13" x14ac:dyDescent="0.2">
      <c r="A35" s="138" t="s">
        <v>83</v>
      </c>
      <c r="E35" s="138" t="s">
        <v>85</v>
      </c>
      <c r="H35" s="138" t="s">
        <v>84</v>
      </c>
      <c r="J35" s="140"/>
      <c r="K35" s="241" t="s">
        <v>86</v>
      </c>
      <c r="L35" s="241"/>
      <c r="M35" s="241"/>
    </row>
    <row r="36" spans="1:13" ht="27" customHeight="1" x14ac:dyDescent="0.2">
      <c r="A36" s="138" t="s">
        <v>945</v>
      </c>
      <c r="E36" s="139" t="s">
        <v>950</v>
      </c>
      <c r="J36" s="140"/>
      <c r="K36" s="242" t="s">
        <v>366</v>
      </c>
      <c r="L36" s="242"/>
      <c r="M36" s="242"/>
    </row>
    <row r="37" spans="1:13" x14ac:dyDescent="0.2">
      <c r="J37" s="140"/>
      <c r="K37" s="140"/>
      <c r="L37" s="140"/>
      <c r="M37" s="140"/>
    </row>
    <row r="40" spans="1:13" x14ac:dyDescent="0.2">
      <c r="B40" s="228"/>
      <c r="C40" s="228"/>
      <c r="D40" s="228"/>
      <c r="E40" s="228"/>
    </row>
    <row r="41" spans="1:13" x14ac:dyDescent="0.2">
      <c r="B41" s="228"/>
      <c r="C41" s="228"/>
      <c r="D41" s="228"/>
      <c r="E41" s="228"/>
    </row>
    <row r="42" spans="1:13" x14ac:dyDescent="0.2">
      <c r="B42" s="228"/>
      <c r="C42" s="228"/>
      <c r="D42" s="228"/>
      <c r="E42" s="228"/>
    </row>
  </sheetData>
  <mergeCells count="17">
    <mergeCell ref="B40:E42"/>
    <mergeCell ref="K10:K11"/>
    <mergeCell ref="L10:L12"/>
    <mergeCell ref="M10:M11"/>
    <mergeCell ref="A12:C12"/>
    <mergeCell ref="K35:M35"/>
    <mergeCell ref="K36:M36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zoomScaleNormal="100" zoomScaleSheetLayoutView="100" workbookViewId="0">
      <selection sqref="A1:N39"/>
    </sheetView>
  </sheetViews>
  <sheetFormatPr defaultColWidth="8" defaultRowHeight="12.75" customHeight="1" x14ac:dyDescent="0.2"/>
  <cols>
    <col min="1" max="1" width="4.140625" style="89" customWidth="1"/>
    <col min="2" max="2" width="20.5703125" style="89" customWidth="1"/>
    <col min="3" max="3" width="10.85546875" style="89" customWidth="1"/>
    <col min="4" max="4" width="10" style="89" customWidth="1"/>
    <col min="5" max="5" width="6.7109375" style="89" customWidth="1"/>
    <col min="6" max="6" width="14.140625" style="89" customWidth="1"/>
    <col min="7" max="7" width="6" style="89" customWidth="1"/>
    <col min="8" max="8" width="15" style="89" customWidth="1"/>
    <col min="9" max="9" width="6.7109375" style="89" customWidth="1"/>
    <col min="10" max="10" width="15.7109375" style="89" customWidth="1"/>
    <col min="11" max="11" width="7.5703125" style="89" customWidth="1"/>
    <col min="12" max="12" width="13.140625" style="89" customWidth="1"/>
    <col min="13" max="13" width="6.85546875" style="89" customWidth="1"/>
    <col min="14" max="14" width="14.85546875" style="89" customWidth="1"/>
    <col min="15" max="15" width="10.140625" style="89" customWidth="1"/>
    <col min="16" max="16" width="11.42578125" style="89" hidden="1" customWidth="1"/>
    <col min="17" max="256" width="9.140625" style="89" customWidth="1"/>
    <col min="257" max="16384" width="8" style="98"/>
  </cols>
  <sheetData>
    <row r="1" spans="1:14" x14ac:dyDescent="0.2">
      <c r="A1" s="89" t="s">
        <v>87</v>
      </c>
      <c r="C1" s="31" t="s">
        <v>369</v>
      </c>
    </row>
    <row r="2" spans="1:14" x14ac:dyDescent="0.2">
      <c r="A2" s="89" t="s">
        <v>88</v>
      </c>
    </row>
    <row r="3" spans="1:14" x14ac:dyDescent="0.2">
      <c r="A3" s="89" t="s">
        <v>89</v>
      </c>
    </row>
    <row r="4" spans="1:14" x14ac:dyDescent="0.2">
      <c r="A4" s="89" t="s">
        <v>90</v>
      </c>
    </row>
    <row r="5" spans="1:14" x14ac:dyDescent="0.2">
      <c r="A5" s="89" t="s">
        <v>91</v>
      </c>
    </row>
    <row r="6" spans="1:14" x14ac:dyDescent="0.2">
      <c r="A6" s="89" t="s">
        <v>456</v>
      </c>
    </row>
    <row r="9" spans="1:14" x14ac:dyDescent="0.2">
      <c r="B9" s="228" t="s">
        <v>458</v>
      </c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</row>
    <row r="10" spans="1:14" x14ac:dyDescent="0.2">
      <c r="B10" s="228" t="s">
        <v>650</v>
      </c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</row>
    <row r="11" spans="1:14" x14ac:dyDescent="0.2"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x14ac:dyDescent="0.2">
      <c r="A12" s="89" t="s">
        <v>729</v>
      </c>
      <c r="B12" s="89" t="s">
        <v>730</v>
      </c>
    </row>
    <row r="13" spans="1:14" ht="15" customHeight="1" x14ac:dyDescent="0.2">
      <c r="A13" s="249" t="s">
        <v>731</v>
      </c>
      <c r="B13" s="251" t="s">
        <v>461</v>
      </c>
      <c r="C13" s="252"/>
      <c r="D13" s="253"/>
      <c r="E13" s="232" t="s">
        <v>341</v>
      </c>
      <c r="F13" s="232" t="s">
        <v>652</v>
      </c>
      <c r="G13" s="232" t="s">
        <v>341</v>
      </c>
      <c r="H13" s="232" t="s">
        <v>653</v>
      </c>
      <c r="I13" s="232" t="s">
        <v>341</v>
      </c>
      <c r="J13" s="232" t="s">
        <v>466</v>
      </c>
      <c r="K13" s="232" t="s">
        <v>341</v>
      </c>
      <c r="L13" s="232" t="s">
        <v>732</v>
      </c>
      <c r="M13" s="232" t="s">
        <v>341</v>
      </c>
      <c r="N13" s="232" t="s">
        <v>468</v>
      </c>
    </row>
    <row r="14" spans="1:14" ht="78.75" customHeight="1" x14ac:dyDescent="0.2">
      <c r="A14" s="250"/>
      <c r="B14" s="93" t="s">
        <v>469</v>
      </c>
      <c r="C14" s="118" t="s">
        <v>470</v>
      </c>
      <c r="D14" s="93" t="s">
        <v>471</v>
      </c>
      <c r="E14" s="233"/>
      <c r="F14" s="234"/>
      <c r="G14" s="233"/>
      <c r="H14" s="234"/>
      <c r="I14" s="233"/>
      <c r="J14" s="234"/>
      <c r="K14" s="233"/>
      <c r="L14" s="234"/>
      <c r="M14" s="233"/>
      <c r="N14" s="234"/>
    </row>
    <row r="15" spans="1:14" x14ac:dyDescent="0.2">
      <c r="B15" s="92">
        <v>1</v>
      </c>
      <c r="C15" s="246">
        <v>2</v>
      </c>
      <c r="D15" s="248"/>
      <c r="E15" s="234"/>
      <c r="F15" s="93">
        <v>3</v>
      </c>
      <c r="G15" s="234"/>
      <c r="H15" s="93">
        <v>4</v>
      </c>
      <c r="I15" s="234"/>
      <c r="J15" s="93">
        <v>5</v>
      </c>
      <c r="K15" s="234"/>
      <c r="L15" s="93">
        <v>6</v>
      </c>
      <c r="M15" s="234"/>
      <c r="N15" s="93">
        <v>7</v>
      </c>
    </row>
    <row r="16" spans="1:14" ht="38.25" x14ac:dyDescent="0.2">
      <c r="A16" s="93" t="s">
        <v>342</v>
      </c>
      <c r="B16" s="152" t="s">
        <v>733</v>
      </c>
      <c r="C16" s="153"/>
      <c r="D16" s="153"/>
      <c r="E16" s="94" t="s">
        <v>734</v>
      </c>
      <c r="F16" s="154"/>
      <c r="G16" s="94" t="s">
        <v>735</v>
      </c>
      <c r="H16" s="154"/>
      <c r="I16" s="94" t="s">
        <v>736</v>
      </c>
      <c r="J16" s="154"/>
      <c r="K16" s="93" t="s">
        <v>737</v>
      </c>
      <c r="L16" s="95"/>
      <c r="M16" s="94" t="s">
        <v>738</v>
      </c>
      <c r="N16" s="95"/>
    </row>
    <row r="17" spans="1:14" x14ac:dyDescent="0.2">
      <c r="A17" s="93" t="s">
        <v>344</v>
      </c>
      <c r="B17" s="152" t="s">
        <v>739</v>
      </c>
      <c r="C17" s="153"/>
      <c r="D17" s="153"/>
      <c r="E17" s="94" t="s">
        <v>740</v>
      </c>
      <c r="F17" s="154"/>
      <c r="G17" s="94" t="s">
        <v>741</v>
      </c>
      <c r="H17" s="154"/>
      <c r="I17" s="94" t="s">
        <v>742</v>
      </c>
      <c r="J17" s="154"/>
      <c r="K17" s="93" t="s">
        <v>743</v>
      </c>
      <c r="L17" s="95"/>
      <c r="M17" s="94" t="s">
        <v>744</v>
      </c>
      <c r="N17" s="95"/>
    </row>
    <row r="18" spans="1:14" x14ac:dyDescent="0.2">
      <c r="A18" s="93" t="s">
        <v>346</v>
      </c>
      <c r="B18" s="152" t="s">
        <v>745</v>
      </c>
      <c r="C18" s="153"/>
      <c r="D18" s="153"/>
      <c r="E18" s="94" t="s">
        <v>746</v>
      </c>
      <c r="F18" s="154"/>
      <c r="G18" s="94" t="s">
        <v>747</v>
      </c>
      <c r="H18" s="154"/>
      <c r="I18" s="94" t="s">
        <v>748</v>
      </c>
      <c r="J18" s="154"/>
      <c r="K18" s="93" t="s">
        <v>749</v>
      </c>
      <c r="L18" s="95"/>
      <c r="M18" s="94" t="s">
        <v>750</v>
      </c>
      <c r="N18" s="95"/>
    </row>
    <row r="19" spans="1:14" x14ac:dyDescent="0.2">
      <c r="A19" s="93" t="s">
        <v>348</v>
      </c>
      <c r="B19" s="152" t="s">
        <v>751</v>
      </c>
      <c r="C19" s="153"/>
      <c r="D19" s="153"/>
      <c r="E19" s="94" t="s">
        <v>752</v>
      </c>
      <c r="F19" s="154"/>
      <c r="G19" s="94" t="s">
        <v>753</v>
      </c>
      <c r="H19" s="154"/>
      <c r="I19" s="94" t="s">
        <v>754</v>
      </c>
      <c r="J19" s="154"/>
      <c r="K19" s="93" t="s">
        <v>755</v>
      </c>
      <c r="L19" s="95"/>
      <c r="M19" s="94" t="s">
        <v>756</v>
      </c>
      <c r="N19" s="95"/>
    </row>
    <row r="20" spans="1:14" x14ac:dyDescent="0.2">
      <c r="A20" s="93" t="s">
        <v>44</v>
      </c>
      <c r="B20" s="152" t="s">
        <v>757</v>
      </c>
      <c r="C20" s="153"/>
      <c r="D20" s="153"/>
      <c r="E20" s="94" t="s">
        <v>758</v>
      </c>
      <c r="F20" s="154"/>
      <c r="G20" s="94" t="s">
        <v>759</v>
      </c>
      <c r="H20" s="154"/>
      <c r="I20" s="94" t="s">
        <v>760</v>
      </c>
      <c r="J20" s="154"/>
      <c r="K20" s="93" t="s">
        <v>761</v>
      </c>
      <c r="L20" s="95"/>
      <c r="M20" s="94" t="s">
        <v>762</v>
      </c>
      <c r="N20" s="95"/>
    </row>
    <row r="21" spans="1:14" ht="25.5" x14ac:dyDescent="0.2">
      <c r="A21" s="93" t="s">
        <v>763</v>
      </c>
      <c r="B21" s="152" t="s">
        <v>764</v>
      </c>
      <c r="C21" s="153"/>
      <c r="D21" s="153"/>
      <c r="E21" s="94" t="s">
        <v>765</v>
      </c>
      <c r="F21" s="154"/>
      <c r="G21" s="94" t="s">
        <v>766</v>
      </c>
      <c r="H21" s="154"/>
      <c r="I21" s="94" t="s">
        <v>767</v>
      </c>
      <c r="J21" s="154"/>
      <c r="K21" s="93" t="s">
        <v>768</v>
      </c>
      <c r="L21" s="95"/>
      <c r="M21" s="94" t="s">
        <v>769</v>
      </c>
      <c r="N21" s="95"/>
    </row>
    <row r="22" spans="1:14" ht="25.5" x14ac:dyDescent="0.2">
      <c r="A22" s="93" t="s">
        <v>74</v>
      </c>
      <c r="B22" s="152" t="s">
        <v>770</v>
      </c>
      <c r="C22" s="153"/>
      <c r="D22" s="153"/>
      <c r="E22" s="94" t="s">
        <v>771</v>
      </c>
      <c r="F22" s="154"/>
      <c r="G22" s="94" t="s">
        <v>772</v>
      </c>
      <c r="H22" s="154"/>
      <c r="I22" s="94" t="s">
        <v>773</v>
      </c>
      <c r="J22" s="154"/>
      <c r="K22" s="93" t="s">
        <v>774</v>
      </c>
      <c r="L22" s="95"/>
      <c r="M22" s="94" t="s">
        <v>775</v>
      </c>
      <c r="N22" s="95"/>
    </row>
    <row r="23" spans="1:14" ht="51" x14ac:dyDescent="0.2">
      <c r="A23" s="93" t="s">
        <v>776</v>
      </c>
      <c r="B23" s="152" t="s">
        <v>777</v>
      </c>
      <c r="C23" s="153"/>
      <c r="D23" s="153"/>
      <c r="E23" s="94" t="s">
        <v>778</v>
      </c>
      <c r="F23" s="154"/>
      <c r="G23" s="94" t="s">
        <v>779</v>
      </c>
      <c r="H23" s="154"/>
      <c r="I23" s="94" t="s">
        <v>780</v>
      </c>
      <c r="J23" s="154"/>
      <c r="K23" s="93" t="s">
        <v>781</v>
      </c>
      <c r="L23" s="95"/>
      <c r="M23" s="94" t="s">
        <v>782</v>
      </c>
      <c r="N23" s="95"/>
    </row>
    <row r="24" spans="1:14" ht="38.25" x14ac:dyDescent="0.2">
      <c r="A24" s="93" t="s">
        <v>350</v>
      </c>
      <c r="B24" s="152" t="s">
        <v>783</v>
      </c>
      <c r="C24" s="153"/>
      <c r="D24" s="153"/>
      <c r="E24" s="94" t="s">
        <v>784</v>
      </c>
      <c r="F24" s="154"/>
      <c r="G24" s="94" t="s">
        <v>785</v>
      </c>
      <c r="H24" s="154"/>
      <c r="I24" s="94" t="s">
        <v>786</v>
      </c>
      <c r="J24" s="154"/>
      <c r="K24" s="93" t="s">
        <v>787</v>
      </c>
      <c r="L24" s="95"/>
      <c r="M24" s="94" t="s">
        <v>788</v>
      </c>
      <c r="N24" s="95"/>
    </row>
    <row r="25" spans="1:14" x14ac:dyDescent="0.2">
      <c r="A25" s="93" t="s">
        <v>344</v>
      </c>
      <c r="B25" s="152" t="s">
        <v>739</v>
      </c>
      <c r="C25" s="153"/>
      <c r="D25" s="153"/>
      <c r="E25" s="94" t="s">
        <v>789</v>
      </c>
      <c r="F25" s="154"/>
      <c r="G25" s="94" t="s">
        <v>790</v>
      </c>
      <c r="H25" s="154"/>
      <c r="I25" s="94" t="s">
        <v>791</v>
      </c>
      <c r="J25" s="154"/>
      <c r="K25" s="93" t="s">
        <v>792</v>
      </c>
      <c r="L25" s="95"/>
      <c r="M25" s="94" t="s">
        <v>793</v>
      </c>
      <c r="N25" s="95"/>
    </row>
    <row r="26" spans="1:14" x14ac:dyDescent="0.2">
      <c r="A26" s="93" t="s">
        <v>346</v>
      </c>
      <c r="B26" s="152" t="s">
        <v>745</v>
      </c>
      <c r="C26" s="153"/>
      <c r="D26" s="153"/>
      <c r="E26" s="94" t="s">
        <v>794</v>
      </c>
      <c r="F26" s="154"/>
      <c r="G26" s="94" t="s">
        <v>795</v>
      </c>
      <c r="H26" s="154"/>
      <c r="I26" s="94" t="s">
        <v>796</v>
      </c>
      <c r="J26" s="154"/>
      <c r="K26" s="93" t="s">
        <v>797</v>
      </c>
      <c r="L26" s="95"/>
      <c r="M26" s="94" t="s">
        <v>798</v>
      </c>
      <c r="N26" s="95"/>
    </row>
    <row r="27" spans="1:14" x14ac:dyDescent="0.2">
      <c r="A27" s="93" t="s">
        <v>348</v>
      </c>
      <c r="B27" s="152" t="s">
        <v>751</v>
      </c>
      <c r="C27" s="153"/>
      <c r="D27" s="153"/>
      <c r="E27" s="94" t="s">
        <v>799</v>
      </c>
      <c r="F27" s="154"/>
      <c r="G27" s="94" t="s">
        <v>800</v>
      </c>
      <c r="H27" s="154"/>
      <c r="I27" s="94" t="s">
        <v>801</v>
      </c>
      <c r="J27" s="154"/>
      <c r="K27" s="93" t="s">
        <v>802</v>
      </c>
      <c r="L27" s="95"/>
      <c r="M27" s="94" t="s">
        <v>803</v>
      </c>
      <c r="N27" s="95"/>
    </row>
    <row r="28" spans="1:14" x14ac:dyDescent="0.2">
      <c r="A28" s="93" t="s">
        <v>44</v>
      </c>
      <c r="B28" s="152" t="s">
        <v>757</v>
      </c>
      <c r="C28" s="153"/>
      <c r="D28" s="153"/>
      <c r="E28" s="94" t="s">
        <v>804</v>
      </c>
      <c r="F28" s="154"/>
      <c r="G28" s="94" t="s">
        <v>805</v>
      </c>
      <c r="H28" s="154"/>
      <c r="I28" s="94" t="s">
        <v>806</v>
      </c>
      <c r="J28" s="154"/>
      <c r="K28" s="93" t="s">
        <v>807</v>
      </c>
      <c r="L28" s="95"/>
      <c r="M28" s="94" t="s">
        <v>808</v>
      </c>
      <c r="N28" s="95"/>
    </row>
    <row r="29" spans="1:14" ht="25.5" x14ac:dyDescent="0.2">
      <c r="A29" s="93" t="s">
        <v>763</v>
      </c>
      <c r="B29" s="152" t="s">
        <v>764</v>
      </c>
      <c r="C29" s="153"/>
      <c r="D29" s="153"/>
      <c r="E29" s="94" t="s">
        <v>809</v>
      </c>
      <c r="F29" s="154"/>
      <c r="G29" s="94" t="s">
        <v>810</v>
      </c>
      <c r="H29" s="154"/>
      <c r="I29" s="94" t="s">
        <v>811</v>
      </c>
      <c r="J29" s="154"/>
      <c r="K29" s="93" t="s">
        <v>812</v>
      </c>
      <c r="L29" s="95"/>
      <c r="M29" s="94" t="s">
        <v>813</v>
      </c>
      <c r="N29" s="95"/>
    </row>
    <row r="30" spans="1:14" ht="25.5" x14ac:dyDescent="0.2">
      <c r="A30" s="93" t="s">
        <v>74</v>
      </c>
      <c r="B30" s="152" t="s">
        <v>770</v>
      </c>
      <c r="C30" s="153"/>
      <c r="D30" s="153"/>
      <c r="E30" s="94" t="s">
        <v>814</v>
      </c>
      <c r="F30" s="154"/>
      <c r="G30" s="94" t="s">
        <v>815</v>
      </c>
      <c r="H30" s="154"/>
      <c r="I30" s="94" t="s">
        <v>816</v>
      </c>
      <c r="J30" s="154"/>
      <c r="K30" s="93" t="s">
        <v>817</v>
      </c>
      <c r="L30" s="95"/>
      <c r="M30" s="94" t="s">
        <v>818</v>
      </c>
      <c r="N30" s="95"/>
    </row>
    <row r="31" spans="1:14" ht="51" x14ac:dyDescent="0.2">
      <c r="A31" s="93" t="s">
        <v>776</v>
      </c>
      <c r="B31" s="152" t="s">
        <v>819</v>
      </c>
      <c r="C31" s="153"/>
      <c r="D31" s="153"/>
      <c r="E31" s="94" t="s">
        <v>820</v>
      </c>
      <c r="F31" s="154"/>
      <c r="G31" s="94" t="s">
        <v>821</v>
      </c>
      <c r="H31" s="154"/>
      <c r="I31" s="94" t="s">
        <v>822</v>
      </c>
      <c r="J31" s="154"/>
      <c r="K31" s="93" t="s">
        <v>823</v>
      </c>
      <c r="L31" s="95"/>
      <c r="M31" s="94" t="s">
        <v>824</v>
      </c>
      <c r="N31" s="95"/>
    </row>
    <row r="32" spans="1:14" ht="25.5" x14ac:dyDescent="0.2">
      <c r="A32" s="93" t="s">
        <v>355</v>
      </c>
      <c r="B32" s="152" t="s">
        <v>825</v>
      </c>
      <c r="C32" s="153"/>
      <c r="D32" s="153"/>
      <c r="E32" s="94" t="s">
        <v>826</v>
      </c>
      <c r="F32" s="154"/>
      <c r="G32" s="94" t="s">
        <v>827</v>
      </c>
      <c r="H32" s="154"/>
      <c r="I32" s="94" t="s">
        <v>828</v>
      </c>
      <c r="J32" s="154"/>
      <c r="K32" s="93" t="s">
        <v>829</v>
      </c>
      <c r="L32" s="95"/>
      <c r="M32" s="94" t="s">
        <v>830</v>
      </c>
      <c r="N32" s="95"/>
    </row>
    <row r="33" spans="1:14" x14ac:dyDescent="0.2">
      <c r="A33" s="99" t="s">
        <v>646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</row>
    <row r="34" spans="1:14" x14ac:dyDescent="0.2">
      <c r="A34" s="99" t="s">
        <v>647</v>
      </c>
    </row>
    <row r="35" spans="1:14" x14ac:dyDescent="0.2">
      <c r="A35" s="99" t="s">
        <v>648</v>
      </c>
    </row>
    <row r="36" spans="1:14" x14ac:dyDescent="0.2">
      <c r="A36" s="99" t="s">
        <v>728</v>
      </c>
    </row>
    <row r="37" spans="1:14" ht="37.5" customHeight="1" x14ac:dyDescent="0.2">
      <c r="B37" s="155" t="s">
        <v>83</v>
      </c>
      <c r="F37" s="155" t="s">
        <v>85</v>
      </c>
      <c r="I37" s="155" t="s">
        <v>84</v>
      </c>
      <c r="K37" s="254" t="s">
        <v>86</v>
      </c>
      <c r="L37" s="254"/>
      <c r="M37" s="254"/>
    </row>
    <row r="38" spans="1:14" ht="33" customHeight="1" x14ac:dyDescent="0.2">
      <c r="B38" s="155" t="s">
        <v>945</v>
      </c>
      <c r="F38" s="156" t="s">
        <v>950</v>
      </c>
      <c r="K38" s="255" t="s">
        <v>366</v>
      </c>
      <c r="L38" s="255"/>
      <c r="M38" s="255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28"/>
      <c r="D45" s="228"/>
      <c r="E45" s="228"/>
      <c r="F45" s="228"/>
    </row>
    <row r="46" spans="1:14" x14ac:dyDescent="0.2">
      <c r="C46" s="228"/>
      <c r="D46" s="228"/>
      <c r="E46" s="228"/>
      <c r="F46" s="228"/>
    </row>
    <row r="47" spans="1:14" x14ac:dyDescent="0.2">
      <c r="C47" s="228"/>
      <c r="D47" s="228"/>
      <c r="E47" s="228"/>
      <c r="F47" s="228"/>
    </row>
    <row r="48" spans="1:14" x14ac:dyDescent="0.2">
      <c r="D48" s="157"/>
    </row>
    <row r="52" spans="10:10" x14ac:dyDescent="0.2">
      <c r="J52" s="158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sqref="A1:K26"/>
    </sheetView>
  </sheetViews>
  <sheetFormatPr defaultColWidth="8" defaultRowHeight="12.75" customHeight="1" x14ac:dyDescent="0.2"/>
  <cols>
    <col min="1" max="1" width="4.140625" style="89" customWidth="1"/>
    <col min="2" max="2" width="20.5703125" style="89" customWidth="1"/>
    <col min="3" max="3" width="10.28515625" style="89" customWidth="1"/>
    <col min="4" max="4" width="6.7109375" style="89" customWidth="1"/>
    <col min="5" max="5" width="14.140625" style="89" customWidth="1"/>
    <col min="6" max="6" width="6" style="89" customWidth="1"/>
    <col min="7" max="7" width="15" style="89" customWidth="1"/>
    <col min="8" max="8" width="6.7109375" style="89" customWidth="1"/>
    <col min="9" max="9" width="14.85546875" style="89" customWidth="1"/>
    <col min="10" max="10" width="10.140625" style="89" customWidth="1"/>
    <col min="11" max="11" width="11.42578125" style="89" hidden="1" customWidth="1"/>
    <col min="12" max="256" width="9.140625" style="89" customWidth="1"/>
    <col min="257" max="16384" width="8" style="98"/>
  </cols>
  <sheetData>
    <row r="1" spans="1:9" x14ac:dyDescent="0.2">
      <c r="A1" s="89" t="s">
        <v>87</v>
      </c>
      <c r="C1" s="31" t="s">
        <v>369</v>
      </c>
    </row>
    <row r="2" spans="1:9" x14ac:dyDescent="0.2">
      <c r="A2" s="89" t="s">
        <v>88</v>
      </c>
    </row>
    <row r="3" spans="1:9" x14ac:dyDescent="0.2">
      <c r="A3" s="89" t="s">
        <v>89</v>
      </c>
    </row>
    <row r="4" spans="1:9" x14ac:dyDescent="0.2">
      <c r="A4" s="89" t="s">
        <v>90</v>
      </c>
    </row>
    <row r="5" spans="1:9" x14ac:dyDescent="0.2">
      <c r="A5" s="89" t="s">
        <v>91</v>
      </c>
    </row>
    <row r="6" spans="1:9" x14ac:dyDescent="0.2">
      <c r="A6" s="89" t="s">
        <v>456</v>
      </c>
    </row>
    <row r="9" spans="1:9" x14ac:dyDescent="0.2">
      <c r="B9" s="228" t="s">
        <v>458</v>
      </c>
      <c r="C9" s="228"/>
      <c r="D9" s="228"/>
      <c r="E9" s="228"/>
      <c r="F9" s="228"/>
      <c r="G9" s="228"/>
      <c r="H9" s="228"/>
      <c r="I9" s="228"/>
    </row>
    <row r="10" spans="1:9" x14ac:dyDescent="0.2">
      <c r="B10" s="228" t="s">
        <v>650</v>
      </c>
      <c r="C10" s="228"/>
      <c r="D10" s="228"/>
      <c r="E10" s="228"/>
      <c r="F10" s="228"/>
      <c r="G10" s="228"/>
      <c r="H10" s="228"/>
      <c r="I10" s="228"/>
    </row>
    <row r="11" spans="1:9" x14ac:dyDescent="0.2">
      <c r="B11" s="91"/>
      <c r="C11" s="91"/>
      <c r="D11" s="91"/>
      <c r="E11" s="91"/>
      <c r="F11" s="91"/>
      <c r="G11" s="91"/>
      <c r="H11" s="91"/>
      <c r="I11" s="91"/>
    </row>
    <row r="12" spans="1:9" x14ac:dyDescent="0.2">
      <c r="A12" s="138" t="s">
        <v>831</v>
      </c>
      <c r="B12" s="89" t="s">
        <v>832</v>
      </c>
    </row>
    <row r="13" spans="1:9" ht="15" customHeight="1" x14ac:dyDescent="0.2">
      <c r="A13" s="249" t="s">
        <v>731</v>
      </c>
      <c r="B13" s="251" t="s">
        <v>461</v>
      </c>
      <c r="C13" s="252"/>
      <c r="D13" s="232" t="s">
        <v>341</v>
      </c>
      <c r="E13" s="232" t="s">
        <v>653</v>
      </c>
      <c r="F13" s="232" t="s">
        <v>341</v>
      </c>
      <c r="G13" s="232" t="s">
        <v>466</v>
      </c>
      <c r="H13" s="232" t="s">
        <v>341</v>
      </c>
      <c r="I13" s="232" t="s">
        <v>468</v>
      </c>
    </row>
    <row r="14" spans="1:9" ht="78.75" customHeight="1" x14ac:dyDescent="0.2">
      <c r="A14" s="250"/>
      <c r="B14" s="93" t="s">
        <v>469</v>
      </c>
      <c r="C14" s="118" t="s">
        <v>471</v>
      </c>
      <c r="D14" s="233"/>
      <c r="E14" s="234"/>
      <c r="F14" s="233"/>
      <c r="G14" s="234"/>
      <c r="H14" s="233"/>
      <c r="I14" s="234"/>
    </row>
    <row r="15" spans="1:9" x14ac:dyDescent="0.2">
      <c r="A15" s="89">
        <v>1</v>
      </c>
      <c r="B15" s="246">
        <v>2</v>
      </c>
      <c r="C15" s="248"/>
      <c r="D15" s="234"/>
      <c r="E15" s="93">
        <v>3</v>
      </c>
      <c r="F15" s="234"/>
      <c r="G15" s="93">
        <v>4</v>
      </c>
      <c r="H15" s="234"/>
      <c r="I15" s="93">
        <v>5</v>
      </c>
    </row>
    <row r="16" spans="1:9" x14ac:dyDescent="0.2">
      <c r="A16" s="93" t="s">
        <v>344</v>
      </c>
      <c r="B16" s="152" t="s">
        <v>833</v>
      </c>
      <c r="C16" s="153"/>
      <c r="D16" s="94" t="s">
        <v>834</v>
      </c>
      <c r="E16" s="147"/>
      <c r="F16" s="94" t="s">
        <v>835</v>
      </c>
      <c r="G16" s="147"/>
      <c r="H16" s="94" t="s">
        <v>836</v>
      </c>
      <c r="I16" s="124"/>
    </row>
    <row r="17" spans="1:11" x14ac:dyDescent="0.2">
      <c r="A17" s="93" t="s">
        <v>346</v>
      </c>
      <c r="B17" s="152" t="s">
        <v>837</v>
      </c>
      <c r="C17" s="153"/>
      <c r="D17" s="94" t="s">
        <v>838</v>
      </c>
      <c r="E17" s="147">
        <v>5100000</v>
      </c>
      <c r="F17" s="94" t="s">
        <v>839</v>
      </c>
      <c r="G17" s="147">
        <v>5100000</v>
      </c>
      <c r="H17" s="94" t="s">
        <v>840</v>
      </c>
      <c r="I17" s="124">
        <v>14.193099999999999</v>
      </c>
    </row>
    <row r="18" spans="1:11" ht="25.5" x14ac:dyDescent="0.2">
      <c r="A18" s="93"/>
      <c r="B18" s="152" t="s">
        <v>841</v>
      </c>
      <c r="C18" s="153" t="s">
        <v>842</v>
      </c>
      <c r="D18" s="94"/>
      <c r="E18" s="147">
        <v>5100000</v>
      </c>
      <c r="F18" s="94"/>
      <c r="G18" s="147">
        <v>5100000</v>
      </c>
      <c r="H18" s="94"/>
      <c r="I18" s="124">
        <v>14.193099999999999</v>
      </c>
    </row>
    <row r="19" spans="1:11" x14ac:dyDescent="0.2">
      <c r="A19" s="93" t="s">
        <v>348</v>
      </c>
      <c r="B19" s="152" t="s">
        <v>843</v>
      </c>
      <c r="C19" s="153"/>
      <c r="D19" s="94" t="s">
        <v>844</v>
      </c>
      <c r="E19" s="147"/>
      <c r="F19" s="94" t="s">
        <v>845</v>
      </c>
      <c r="G19" s="147"/>
      <c r="H19" s="94" t="s">
        <v>846</v>
      </c>
      <c r="I19" s="124"/>
    </row>
    <row r="20" spans="1:11" x14ac:dyDescent="0.2">
      <c r="A20" s="93" t="s">
        <v>847</v>
      </c>
      <c r="B20" s="152" t="s">
        <v>848</v>
      </c>
      <c r="C20" s="153"/>
      <c r="D20" s="94" t="s">
        <v>849</v>
      </c>
      <c r="E20" s="147">
        <v>5100000</v>
      </c>
      <c r="F20" s="94" t="s">
        <v>850</v>
      </c>
      <c r="G20" s="147">
        <v>5100000</v>
      </c>
      <c r="H20" s="94" t="s">
        <v>851</v>
      </c>
      <c r="I20" s="124">
        <v>14.193099999999999</v>
      </c>
    </row>
    <row r="21" spans="1:11" x14ac:dyDescent="0.2">
      <c r="A21" s="143"/>
      <c r="B21" s="114"/>
      <c r="C21" s="114"/>
      <c r="D21" s="128"/>
      <c r="E21" s="159"/>
      <c r="F21" s="128"/>
      <c r="G21" s="159"/>
      <c r="H21" s="128"/>
      <c r="I21" s="159"/>
    </row>
    <row r="22" spans="1:11" ht="37.5" customHeight="1" x14ac:dyDescent="0.2">
      <c r="B22" s="155" t="s">
        <v>83</v>
      </c>
      <c r="C22" s="100"/>
      <c r="D22" s="100"/>
      <c r="E22" s="160" t="s">
        <v>85</v>
      </c>
      <c r="F22" s="100"/>
      <c r="G22" s="100"/>
      <c r="H22" s="160" t="s">
        <v>84</v>
      </c>
      <c r="I22" s="256" t="s">
        <v>86</v>
      </c>
      <c r="J22" s="256"/>
      <c r="K22" s="256"/>
    </row>
    <row r="23" spans="1:11" ht="33" customHeight="1" x14ac:dyDescent="0.2">
      <c r="B23" s="155" t="s">
        <v>945</v>
      </c>
      <c r="E23" s="156" t="s">
        <v>950</v>
      </c>
      <c r="I23" s="255" t="s">
        <v>366</v>
      </c>
      <c r="J23" s="255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228"/>
      <c r="D30" s="228"/>
      <c r="E30" s="228"/>
    </row>
    <row r="31" spans="1:11" x14ac:dyDescent="0.2">
      <c r="C31" s="228"/>
      <c r="D31" s="228"/>
      <c r="E31" s="228"/>
    </row>
    <row r="32" spans="1:11" x14ac:dyDescent="0.2">
      <c r="C32" s="228"/>
      <c r="D32" s="228"/>
      <c r="E32" s="228"/>
    </row>
  </sheetData>
  <mergeCells count="14">
    <mergeCell ref="I22:K22"/>
    <mergeCell ref="I23:J23"/>
    <mergeCell ref="C30:E32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10 (2)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2025-04-22T06:24:11Z</cp:lastPrinted>
  <dcterms:created xsi:type="dcterms:W3CDTF">2022-01-20T07:08:45Z</dcterms:created>
  <dcterms:modified xsi:type="dcterms:W3CDTF">2025-04-22T06:24:31Z</dcterms:modified>
</cp:coreProperties>
</file>